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550\Documents\2023-24 ALA MEMBERSHIP REPORTS\"/>
    </mc:Choice>
  </mc:AlternateContent>
  <xr:revisionPtr revIDLastSave="0" documentId="8_{ABBBEA63-1099-4B3A-8112-3BE7685748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9.20.23" sheetId="5" r:id="rId1"/>
    <sheet name="9.14.23" sheetId="4" r:id="rId2"/>
    <sheet name="8.3.2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5" l="1"/>
  <c r="J78" i="5"/>
  <c r="K77" i="5"/>
  <c r="I75" i="5"/>
  <c r="K75" i="5" s="1"/>
  <c r="D75" i="5"/>
  <c r="E75" i="5" s="1"/>
  <c r="C75" i="5"/>
  <c r="I76" i="5" s="1"/>
  <c r="K76" i="5" s="1"/>
  <c r="E74" i="5"/>
  <c r="I73" i="5"/>
  <c r="K73" i="5" s="1"/>
  <c r="E73" i="5"/>
  <c r="I72" i="5"/>
  <c r="K72" i="5" s="1"/>
  <c r="E72" i="5"/>
  <c r="I71" i="5"/>
  <c r="K71" i="5" s="1"/>
  <c r="E71" i="5"/>
  <c r="E70" i="5"/>
  <c r="E69" i="5"/>
  <c r="E68" i="5"/>
  <c r="E67" i="5"/>
  <c r="J66" i="5"/>
  <c r="K66" i="5" s="1"/>
  <c r="I66" i="5"/>
  <c r="E66" i="5"/>
  <c r="K65" i="5"/>
  <c r="J59" i="5"/>
  <c r="K59" i="5" s="1"/>
  <c r="I59" i="5"/>
  <c r="D59" i="5"/>
  <c r="E59" i="5" s="1"/>
  <c r="C59" i="5"/>
  <c r="I74" i="5" s="1"/>
  <c r="K74" i="5" s="1"/>
  <c r="K58" i="5"/>
  <c r="E58" i="5"/>
  <c r="K57" i="5"/>
  <c r="E57" i="5"/>
  <c r="K56" i="5"/>
  <c r="E56" i="5"/>
  <c r="K55" i="5"/>
  <c r="E55" i="5"/>
  <c r="K54" i="5"/>
  <c r="E54" i="5"/>
  <c r="E53" i="5"/>
  <c r="K41" i="5"/>
  <c r="J41" i="5"/>
  <c r="I41" i="5"/>
  <c r="K40" i="5"/>
  <c r="E40" i="5"/>
  <c r="D40" i="5"/>
  <c r="C40" i="5"/>
  <c r="K39" i="5"/>
  <c r="E39" i="5"/>
  <c r="K38" i="5"/>
  <c r="E38" i="5"/>
  <c r="K37" i="5"/>
  <c r="E37" i="5"/>
  <c r="E36" i="5"/>
  <c r="K35" i="5"/>
  <c r="E35" i="5"/>
  <c r="K34" i="5"/>
  <c r="K33" i="5"/>
  <c r="E33" i="5"/>
  <c r="K32" i="5"/>
  <c r="E32" i="5"/>
  <c r="K31" i="5"/>
  <c r="E31" i="5"/>
  <c r="J25" i="5"/>
  <c r="K25" i="5" s="1"/>
  <c r="I25" i="5"/>
  <c r="K24" i="5"/>
  <c r="K23" i="5"/>
  <c r="K22" i="5"/>
  <c r="K21" i="5"/>
  <c r="D21" i="5"/>
  <c r="E21" i="5" s="1"/>
  <c r="C21" i="5"/>
  <c r="I70" i="5" s="1"/>
  <c r="K20" i="5"/>
  <c r="E20" i="5"/>
  <c r="K19" i="5"/>
  <c r="E19" i="5"/>
  <c r="K18" i="5"/>
  <c r="E18" i="5"/>
  <c r="K17" i="5"/>
  <c r="E17" i="5"/>
  <c r="K16" i="5"/>
  <c r="E16" i="5"/>
  <c r="K15" i="5"/>
  <c r="E15" i="5"/>
  <c r="K14" i="5"/>
  <c r="E14" i="5"/>
  <c r="K13" i="5"/>
  <c r="E13" i="5"/>
  <c r="K12" i="5"/>
  <c r="E12" i="5"/>
  <c r="K11" i="5"/>
  <c r="E11" i="5"/>
  <c r="K10" i="5"/>
  <c r="E10" i="5"/>
  <c r="K9" i="5"/>
  <c r="E9" i="5"/>
  <c r="K8" i="5"/>
  <c r="E8" i="5"/>
  <c r="K7" i="5"/>
  <c r="E7" i="5"/>
  <c r="K6" i="5"/>
  <c r="E6" i="5"/>
  <c r="J59" i="4"/>
  <c r="K59" i="4" s="1"/>
  <c r="J78" i="4"/>
  <c r="K77" i="4"/>
  <c r="D75" i="4"/>
  <c r="E75" i="4" s="1"/>
  <c r="C75" i="4"/>
  <c r="I76" i="4" s="1"/>
  <c r="K76" i="4" s="1"/>
  <c r="I74" i="4"/>
  <c r="K74" i="4" s="1"/>
  <c r="E74" i="4"/>
  <c r="I73" i="4"/>
  <c r="K73" i="4" s="1"/>
  <c r="E73" i="4"/>
  <c r="I72" i="4"/>
  <c r="K72" i="4" s="1"/>
  <c r="E72" i="4"/>
  <c r="E71" i="4"/>
  <c r="I70" i="4"/>
  <c r="K70" i="4" s="1"/>
  <c r="E70" i="4"/>
  <c r="E69" i="4"/>
  <c r="E68" i="4"/>
  <c r="E67" i="4"/>
  <c r="J66" i="4"/>
  <c r="K66" i="4" s="1"/>
  <c r="I66" i="4"/>
  <c r="E66" i="4"/>
  <c r="K65" i="4"/>
  <c r="I59" i="4"/>
  <c r="I75" i="4" s="1"/>
  <c r="K75" i="4" s="1"/>
  <c r="D59" i="4"/>
  <c r="E59" i="4" s="1"/>
  <c r="C59" i="4"/>
  <c r="K58" i="4"/>
  <c r="E58" i="4"/>
  <c r="K57" i="4"/>
  <c r="E57" i="4"/>
  <c r="K56" i="4"/>
  <c r="E56" i="4"/>
  <c r="K55" i="4"/>
  <c r="E55" i="4"/>
  <c r="K54" i="4"/>
  <c r="E54" i="4"/>
  <c r="E53" i="4"/>
  <c r="J41" i="4"/>
  <c r="K41" i="4" s="1"/>
  <c r="I41" i="4"/>
  <c r="K40" i="4"/>
  <c r="D40" i="4"/>
  <c r="E40" i="4" s="1"/>
  <c r="C40" i="4"/>
  <c r="K39" i="4"/>
  <c r="E39" i="4"/>
  <c r="K38" i="4"/>
  <c r="E38" i="4"/>
  <c r="K37" i="4"/>
  <c r="E37" i="4"/>
  <c r="E36" i="4"/>
  <c r="K35" i="4"/>
  <c r="E35" i="4"/>
  <c r="K34" i="4"/>
  <c r="K33" i="4"/>
  <c r="E33" i="4"/>
  <c r="K32" i="4"/>
  <c r="E32" i="4"/>
  <c r="K31" i="4"/>
  <c r="E31" i="4"/>
  <c r="J25" i="4"/>
  <c r="K25" i="4" s="1"/>
  <c r="I25" i="4"/>
  <c r="I71" i="4" s="1"/>
  <c r="K71" i="4" s="1"/>
  <c r="K24" i="4"/>
  <c r="K23" i="4"/>
  <c r="K22" i="4"/>
  <c r="K21" i="4"/>
  <c r="D21" i="4"/>
  <c r="E21" i="4" s="1"/>
  <c r="C21" i="4"/>
  <c r="K20" i="4"/>
  <c r="E20" i="4"/>
  <c r="K19" i="4"/>
  <c r="E19" i="4"/>
  <c r="K18" i="4"/>
  <c r="E18" i="4"/>
  <c r="K17" i="4"/>
  <c r="E17" i="4"/>
  <c r="K16" i="4"/>
  <c r="E16" i="4"/>
  <c r="K15" i="4"/>
  <c r="E15" i="4"/>
  <c r="K14" i="4"/>
  <c r="E14" i="4"/>
  <c r="K13" i="4"/>
  <c r="E13" i="4"/>
  <c r="K12" i="4"/>
  <c r="E12" i="4"/>
  <c r="K11" i="4"/>
  <c r="E11" i="4"/>
  <c r="K10" i="4"/>
  <c r="E10" i="4"/>
  <c r="K9" i="4"/>
  <c r="E9" i="4"/>
  <c r="K8" i="4"/>
  <c r="E8" i="4"/>
  <c r="K7" i="4"/>
  <c r="E7" i="4"/>
  <c r="K6" i="4"/>
  <c r="E6" i="4"/>
  <c r="J41" i="3"/>
  <c r="I41" i="3"/>
  <c r="I73" i="3" s="1"/>
  <c r="K40" i="3"/>
  <c r="K39" i="3"/>
  <c r="K38" i="3"/>
  <c r="K37" i="3"/>
  <c r="K35" i="3"/>
  <c r="K34" i="3"/>
  <c r="K33" i="3"/>
  <c r="K32" i="3"/>
  <c r="K31" i="3"/>
  <c r="K54" i="3"/>
  <c r="K55" i="3"/>
  <c r="K56" i="3"/>
  <c r="K57" i="3"/>
  <c r="I66" i="3"/>
  <c r="I78" i="5" l="1"/>
  <c r="K70" i="5"/>
  <c r="K78" i="5"/>
  <c r="I78" i="4"/>
  <c r="K78" i="4" s="1"/>
  <c r="K41" i="3"/>
  <c r="K17" i="3"/>
  <c r="K16" i="3"/>
  <c r="E16" i="3"/>
  <c r="E17" i="3"/>
  <c r="E18" i="3"/>
  <c r="E19" i="3"/>
  <c r="E20" i="3"/>
  <c r="I25" i="3"/>
  <c r="I71" i="3" s="1"/>
  <c r="K19" i="3"/>
  <c r="K14" i="3"/>
  <c r="K58" i="3"/>
  <c r="I59" i="3"/>
  <c r="J59" i="3"/>
  <c r="K65" i="3"/>
  <c r="J66" i="3"/>
  <c r="K77" i="3" s="1"/>
  <c r="D75" i="3"/>
  <c r="C75" i="3"/>
  <c r="I76" i="3" s="1"/>
  <c r="E74" i="3"/>
  <c r="E73" i="3"/>
  <c r="E72" i="3"/>
  <c r="E71" i="3"/>
  <c r="E70" i="3"/>
  <c r="E69" i="3"/>
  <c r="E68" i="3"/>
  <c r="E67" i="3"/>
  <c r="E66" i="3"/>
  <c r="D59" i="3"/>
  <c r="C59" i="3"/>
  <c r="I74" i="3" s="1"/>
  <c r="E58" i="3"/>
  <c r="E57" i="3"/>
  <c r="E56" i="3"/>
  <c r="E55" i="3"/>
  <c r="E54" i="3"/>
  <c r="E53" i="3"/>
  <c r="C40" i="3"/>
  <c r="I72" i="3" s="1"/>
  <c r="D21" i="3"/>
  <c r="C21" i="3"/>
  <c r="I70" i="3" s="1"/>
  <c r="E15" i="3"/>
  <c r="D40" i="3"/>
  <c r="E39" i="3"/>
  <c r="E38" i="3"/>
  <c r="E37" i="3"/>
  <c r="E36" i="3"/>
  <c r="E35" i="3"/>
  <c r="E33" i="3"/>
  <c r="E32" i="3"/>
  <c r="E31" i="3"/>
  <c r="J25" i="3"/>
  <c r="K24" i="3"/>
  <c r="K23" i="3"/>
  <c r="K22" i="3"/>
  <c r="K21" i="3"/>
  <c r="K20" i="3"/>
  <c r="K18" i="3"/>
  <c r="K15" i="3"/>
  <c r="E14" i="3"/>
  <c r="K13" i="3"/>
  <c r="E13" i="3"/>
  <c r="K12" i="3"/>
  <c r="E12" i="3"/>
  <c r="K11" i="3"/>
  <c r="E11" i="3"/>
  <c r="K10" i="3"/>
  <c r="K9" i="3"/>
  <c r="E10" i="3"/>
  <c r="K8" i="3"/>
  <c r="E9" i="3"/>
  <c r="K7" i="3"/>
  <c r="E8" i="3"/>
  <c r="K6" i="3"/>
  <c r="E7" i="3"/>
  <c r="E6" i="3"/>
  <c r="K59" i="3" l="1"/>
  <c r="I75" i="3"/>
  <c r="K75" i="3" s="1"/>
  <c r="K76" i="3"/>
  <c r="E75" i="3"/>
  <c r="K25" i="3"/>
  <c r="K66" i="3"/>
  <c r="E21" i="3"/>
  <c r="K74" i="3"/>
  <c r="K72" i="3"/>
  <c r="E59" i="3"/>
  <c r="E40" i="3"/>
  <c r="K73" i="3"/>
  <c r="K71" i="3"/>
  <c r="I78" i="3" l="1"/>
  <c r="J78" i="3"/>
  <c r="K70" i="3"/>
  <c r="K78" i="3" l="1"/>
</calcChain>
</file>

<file path=xl/sharedStrings.xml><?xml version="1.0" encoding="utf-8"?>
<sst xmlns="http://schemas.openxmlformats.org/spreadsheetml/2006/main" count="427" uniqueCount="115">
  <si>
    <t xml:space="preserve">AMERICAN LEGION AUXILIARY, DEPARTMENT OF CT, MEMBERSHIP REPORT </t>
  </si>
  <si>
    <t>FIRST DISTRICT - HARTFORD COUNTY</t>
  </si>
  <si>
    <t>GOAL</t>
  </si>
  <si>
    <t>% OF GOAL</t>
  </si>
  <si>
    <t>UNIT</t>
  </si>
  <si>
    <t>TOTAL</t>
  </si>
  <si>
    <t>Bristol</t>
  </si>
  <si>
    <t>Wethersfield</t>
  </si>
  <si>
    <t>Plainville</t>
  </si>
  <si>
    <t>Glastonbury</t>
  </si>
  <si>
    <t>Berlin</t>
  </si>
  <si>
    <t>Southington</t>
  </si>
  <si>
    <t>Enfield</t>
  </si>
  <si>
    <t>Manchester</t>
  </si>
  <si>
    <t>South Windsor</t>
  </si>
  <si>
    <t xml:space="preserve">Harford </t>
  </si>
  <si>
    <t>Marlborough</t>
  </si>
  <si>
    <t>Forestville</t>
  </si>
  <si>
    <t>SECOND DISTRICT - HARTFORD COUNTY</t>
  </si>
  <si>
    <t>West Hartford</t>
  </si>
  <si>
    <t>Seymour</t>
  </si>
  <si>
    <t>Naugatuck</t>
  </si>
  <si>
    <t>Derby</t>
  </si>
  <si>
    <t>Meriden</t>
  </si>
  <si>
    <t>Guilford</t>
  </si>
  <si>
    <t>Ansonia</t>
  </si>
  <si>
    <t>West Haven</t>
  </si>
  <si>
    <t>Wallingford</t>
  </si>
  <si>
    <t>Madison</t>
  </si>
  <si>
    <t>Branford</t>
  </si>
  <si>
    <t>Hamden</t>
  </si>
  <si>
    <t>Orange</t>
  </si>
  <si>
    <t>Wolcott</t>
  </si>
  <si>
    <t>Oxford</t>
  </si>
  <si>
    <t>Prospect</t>
  </si>
  <si>
    <t>Milford</t>
  </si>
  <si>
    <t>Southbury</t>
  </si>
  <si>
    <t>THIRD DISTRICT - FAIRFIELD  COUNTY</t>
  </si>
  <si>
    <t>FOURTH DISTRICT - WINDHAM/TOLLAND COUNTY</t>
  </si>
  <si>
    <t>Norwalk</t>
  </si>
  <si>
    <t>Shelton</t>
  </si>
  <si>
    <t>Danbury</t>
  </si>
  <si>
    <t>Fairfield</t>
  </si>
  <si>
    <t>Bethel</t>
  </si>
  <si>
    <t>Bridgeport</t>
  </si>
  <si>
    <t>Monroe</t>
  </si>
  <si>
    <t>Putnam</t>
  </si>
  <si>
    <t>Rockville</t>
  </si>
  <si>
    <t>Willimantic</t>
  </si>
  <si>
    <t>Coventry</t>
  </si>
  <si>
    <t>Moosup</t>
  </si>
  <si>
    <t>Hebron</t>
  </si>
  <si>
    <t>Somers</t>
  </si>
  <si>
    <t>Woodstock</t>
  </si>
  <si>
    <t>SIXTH DISTRICT - LITCHFIELD  COUNTY</t>
  </si>
  <si>
    <t>SEVENTH DISTRICT -MIDDLESEX  COUNTY</t>
  </si>
  <si>
    <t>DEPARTMENT HEADQUARTERS</t>
  </si>
  <si>
    <t>Norwich</t>
  </si>
  <si>
    <t>New London</t>
  </si>
  <si>
    <t>Montville</t>
  </si>
  <si>
    <t>Niantic</t>
  </si>
  <si>
    <t>Bozrah</t>
  </si>
  <si>
    <t>Terryville</t>
  </si>
  <si>
    <t>Thomaston</t>
  </si>
  <si>
    <t>Litchfield</t>
  </si>
  <si>
    <t>Goshen-Crnwl</t>
  </si>
  <si>
    <t>Oakville</t>
  </si>
  <si>
    <t>HQ</t>
  </si>
  <si>
    <t>Deep River</t>
  </si>
  <si>
    <t>East Hampton</t>
  </si>
  <si>
    <t>Clinton</t>
  </si>
  <si>
    <t>Portland</t>
  </si>
  <si>
    <t>Middletown</t>
  </si>
  <si>
    <t>Westbrook</t>
  </si>
  <si>
    <t>Cromwell</t>
  </si>
  <si>
    <t>Old Saybrook</t>
  </si>
  <si>
    <t>East Haddam</t>
  </si>
  <si>
    <t>DEPARTMENT TOTALS</t>
  </si>
  <si>
    <t>DISTRICT</t>
  </si>
  <si>
    <t>1ST DISTRICT</t>
  </si>
  <si>
    <t>2ND DISTRICT</t>
  </si>
  <si>
    <t>3RD DISTRICT</t>
  </si>
  <si>
    <t>4TH DISTRICT</t>
  </si>
  <si>
    <t>5TH DISTRICT</t>
  </si>
  <si>
    <t>6TH DISTRICT</t>
  </si>
  <si>
    <t>7TH DISTRICT</t>
  </si>
  <si>
    <t>HDQTRS</t>
  </si>
  <si>
    <t>Windsor Locks</t>
  </si>
  <si>
    <t>Stafford Spr</t>
  </si>
  <si>
    <t>Taftville</t>
  </si>
  <si>
    <t>East Haven</t>
  </si>
  <si>
    <t>8.2.23</t>
  </si>
  <si>
    <t>Westport</t>
  </si>
  <si>
    <t>FIFTH DISTRICT -NEW LONDON COUNTY</t>
  </si>
  <si>
    <t>MUSCLE CAR MEMBERSHIP RALLY</t>
  </si>
  <si>
    <t>1968 Oldsmobile 442</t>
  </si>
  <si>
    <t>1969 Ford Mustang 429</t>
  </si>
  <si>
    <t>1968 Chevy Chevelle SS396</t>
  </si>
  <si>
    <t>1969 Dodge Charger R/T</t>
  </si>
  <si>
    <t>1968 Chevy Camaro Z28</t>
  </si>
  <si>
    <t>1968 Chevy Bel Air</t>
  </si>
  <si>
    <t>1949 Mercury Coupe</t>
  </si>
  <si>
    <t>72 Units</t>
  </si>
  <si>
    <t>9.14.23</t>
  </si>
  <si>
    <t>FOURTH DISTRICT - WINDHAM/TOLLAND CTY</t>
  </si>
  <si>
    <t>7th</t>
  </si>
  <si>
    <t>2nd</t>
  </si>
  <si>
    <t>4th</t>
  </si>
  <si>
    <t>6th</t>
  </si>
  <si>
    <t>5th</t>
  </si>
  <si>
    <t>1st</t>
  </si>
  <si>
    <t>3rd</t>
  </si>
  <si>
    <t>9.20.23</t>
  </si>
  <si>
    <t>Track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</si>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</sst>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9" fontId="5" fillId="0" borderId="0" xfId="1" applyFont="1"/>
    <xf numFmtId="9" fontId="2" fillId="0" borderId="0" xfId="1" applyFont="1" applyAlignment="1">
      <alignment horizontal="center"/>
    </xf>
    <xf numFmtId="10" fontId="5" fillId="0" borderId="0" xfId="1" applyNumberFormat="1" applyFont="1"/>
    <xf numFmtId="10" fontId="2" fillId="0" borderId="0" xfId="1" applyNumberFormat="1" applyFont="1"/>
    <xf numFmtId="14" fontId="3" fillId="0" borderId="0" xfId="0" applyNumberFormat="1" applyFont="1"/>
    <xf numFmtId="14" fontId="0" fillId="0" borderId="0" xfId="0" applyNumberFormat="1"/>
    <xf numFmtId="0" fontId="1" fillId="0" borderId="0" xfId="0" applyFont="1"/>
    <xf numFmtId="10" fontId="5" fillId="0" borderId="0" xfId="1" applyNumberFormat="1" applyFont="1" applyFill="1"/>
    <xf numFmtId="0" fontId="6" fillId="0" borderId="0" xfId="0" applyFont="1"/>
    <xf numFmtId="9" fontId="6" fillId="0" borderId="0" xfId="1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5694B-1D7E-41F2-A5FF-0FA608D0606D}">
  <sheetPr>
    <pageSetUpPr fitToPage="1"/>
  </sheetPr>
  <dimension ref="A1:M79"/>
  <sheetViews>
    <sheetView tabSelected="1" topLeftCell="A57" workbookViewId="0">
      <selection activeCell="M62" sqref="M62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8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112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18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8</v>
      </c>
      <c r="E6" s="7">
        <f>SUM(D6/C6)</f>
        <v>7.5471698113207544E-2</v>
      </c>
      <c r="G6">
        <v>10</v>
      </c>
      <c r="H6" t="s">
        <v>20</v>
      </c>
      <c r="I6">
        <v>20</v>
      </c>
      <c r="J6">
        <v>0</v>
      </c>
      <c r="K6" s="7">
        <f t="shared" ref="K6:K25" si="0">SUM(J6/I6)</f>
        <v>0</v>
      </c>
    </row>
    <row r="7" spans="1:11" x14ac:dyDescent="0.25">
      <c r="A7">
        <v>23</v>
      </c>
      <c r="B7" t="s">
        <v>7</v>
      </c>
      <c r="C7">
        <v>22</v>
      </c>
      <c r="D7">
        <v>1</v>
      </c>
      <c r="E7" s="7">
        <f t="shared" ref="E7:E21" si="1">SUM(D7/C7)</f>
        <v>4.5454545454545456E-2</v>
      </c>
      <c r="G7">
        <v>17</v>
      </c>
      <c r="H7" t="s">
        <v>21</v>
      </c>
      <c r="I7">
        <v>45</v>
      </c>
      <c r="J7">
        <v>23</v>
      </c>
      <c r="K7" s="7">
        <f t="shared" si="0"/>
        <v>0.51111111111111107</v>
      </c>
    </row>
    <row r="8" spans="1:11" x14ac:dyDescent="0.25">
      <c r="A8">
        <v>33</v>
      </c>
      <c r="B8" t="s">
        <v>8</v>
      </c>
      <c r="C8">
        <v>25</v>
      </c>
      <c r="D8">
        <v>0</v>
      </c>
      <c r="E8" s="7">
        <f t="shared" si="1"/>
        <v>0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0</v>
      </c>
      <c r="E9" s="7">
        <f t="shared" si="1"/>
        <v>0</v>
      </c>
      <c r="G9">
        <v>45</v>
      </c>
      <c r="H9" t="s">
        <v>23</v>
      </c>
      <c r="I9">
        <v>123</v>
      </c>
      <c r="J9">
        <v>70</v>
      </c>
      <c r="K9" s="7">
        <f t="shared" si="0"/>
        <v>0.56910569105691056</v>
      </c>
    </row>
    <row r="10" spans="1:11" x14ac:dyDescent="0.25">
      <c r="A10">
        <v>56</v>
      </c>
      <c r="B10" t="s">
        <v>9</v>
      </c>
      <c r="C10">
        <v>17</v>
      </c>
      <c r="D10">
        <v>0</v>
      </c>
      <c r="E10" s="7">
        <f t="shared" si="1"/>
        <v>0</v>
      </c>
      <c r="G10">
        <v>48</v>
      </c>
      <c r="H10" t="s">
        <v>24</v>
      </c>
      <c r="I10">
        <v>36</v>
      </c>
      <c r="J10">
        <v>3</v>
      </c>
      <c r="K10" s="7">
        <f t="shared" si="0"/>
        <v>8.3333333333333329E-2</v>
      </c>
    </row>
    <row r="11" spans="1:11" x14ac:dyDescent="0.25">
      <c r="A11">
        <v>68</v>
      </c>
      <c r="B11" t="s">
        <v>10</v>
      </c>
      <c r="C11">
        <v>65</v>
      </c>
      <c r="D11">
        <v>1</v>
      </c>
      <c r="E11" s="7">
        <f t="shared" si="1"/>
        <v>1.5384615384615385E-2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27</v>
      </c>
      <c r="E12" s="7">
        <f t="shared" si="1"/>
        <v>0.13235294117647059</v>
      </c>
      <c r="G12">
        <v>71</v>
      </c>
      <c r="H12" t="s">
        <v>26</v>
      </c>
      <c r="I12">
        <v>34</v>
      </c>
      <c r="J12">
        <v>3</v>
      </c>
      <c r="K12" s="7">
        <f t="shared" si="0"/>
        <v>8.8235294117647065E-2</v>
      </c>
    </row>
    <row r="13" spans="1:11" x14ac:dyDescent="0.25">
      <c r="A13">
        <v>80</v>
      </c>
      <c r="B13" t="s">
        <v>12</v>
      </c>
      <c r="C13">
        <v>42</v>
      </c>
      <c r="D13">
        <v>2</v>
      </c>
      <c r="E13" s="7">
        <f t="shared" si="1"/>
        <v>4.7619047619047616E-2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9</v>
      </c>
      <c r="E14" s="7">
        <f t="shared" si="1"/>
        <v>0.27272727272727271</v>
      </c>
      <c r="G14">
        <v>79</v>
      </c>
      <c r="H14" t="s">
        <v>28</v>
      </c>
      <c r="I14">
        <v>18</v>
      </c>
      <c r="J14">
        <v>16</v>
      </c>
      <c r="K14" s="7">
        <f t="shared" si="0"/>
        <v>0.88888888888888884</v>
      </c>
    </row>
    <row r="15" spans="1:11" x14ac:dyDescent="0.25">
      <c r="A15">
        <v>102</v>
      </c>
      <c r="B15" t="s">
        <v>13</v>
      </c>
      <c r="C15">
        <v>61</v>
      </c>
      <c r="D15">
        <v>2</v>
      </c>
      <c r="E15" s="7">
        <f t="shared" si="1"/>
        <v>3.2786885245901641E-2</v>
      </c>
      <c r="G15">
        <v>83</v>
      </c>
      <c r="H15" t="s">
        <v>29</v>
      </c>
      <c r="I15">
        <v>35</v>
      </c>
      <c r="J15">
        <v>1</v>
      </c>
      <c r="K15" s="7">
        <f t="shared" si="0"/>
        <v>2.8571428571428571E-2</v>
      </c>
    </row>
    <row r="16" spans="1:11" x14ac:dyDescent="0.25">
      <c r="A16">
        <v>133</v>
      </c>
      <c r="B16" t="s">
        <v>14</v>
      </c>
      <c r="C16">
        <v>29</v>
      </c>
      <c r="D16">
        <v>0</v>
      </c>
      <c r="E16" s="7">
        <f t="shared" si="1"/>
        <v>0</v>
      </c>
      <c r="G16">
        <v>88</v>
      </c>
      <c r="H16" t="s">
        <v>30</v>
      </c>
      <c r="I16">
        <v>21</v>
      </c>
      <c r="J16">
        <v>0</v>
      </c>
      <c r="K16" s="7">
        <f t="shared" si="0"/>
        <v>0</v>
      </c>
    </row>
    <row r="17" spans="1:13" x14ac:dyDescent="0.25">
      <c r="A17">
        <v>142</v>
      </c>
      <c r="B17" t="s">
        <v>15</v>
      </c>
      <c r="C17">
        <v>45</v>
      </c>
      <c r="D17">
        <v>2</v>
      </c>
      <c r="E17" s="7">
        <f t="shared" si="1"/>
        <v>4.4444444444444446E-2</v>
      </c>
      <c r="G17">
        <v>89</v>
      </c>
      <c r="H17" t="s">
        <v>90</v>
      </c>
      <c r="I17">
        <v>26</v>
      </c>
      <c r="J17">
        <v>5</v>
      </c>
      <c r="K17" s="7">
        <f t="shared" si="0"/>
        <v>0.19230769230769232</v>
      </c>
    </row>
    <row r="18" spans="1:13" x14ac:dyDescent="0.25">
      <c r="A18">
        <v>154</v>
      </c>
      <c r="B18" t="s">
        <v>12</v>
      </c>
      <c r="C18">
        <v>31</v>
      </c>
      <c r="D18">
        <v>13</v>
      </c>
      <c r="E18" s="7">
        <f t="shared" si="1"/>
        <v>0.41935483870967744</v>
      </c>
      <c r="G18">
        <v>127</v>
      </c>
      <c r="H18" t="s">
        <v>31</v>
      </c>
      <c r="I18">
        <v>29</v>
      </c>
      <c r="J18">
        <v>0</v>
      </c>
      <c r="K18" s="7">
        <f t="shared" si="0"/>
        <v>0</v>
      </c>
    </row>
    <row r="19" spans="1:13" x14ac:dyDescent="0.25">
      <c r="A19">
        <v>197</v>
      </c>
      <c r="B19" t="s">
        <v>16</v>
      </c>
      <c r="C19">
        <v>57</v>
      </c>
      <c r="D19">
        <v>3</v>
      </c>
      <c r="E19" s="7">
        <f t="shared" si="1"/>
        <v>5.2631578947368418E-2</v>
      </c>
      <c r="G19">
        <v>165</v>
      </c>
      <c r="H19" t="s">
        <v>32</v>
      </c>
      <c r="I19">
        <v>157</v>
      </c>
      <c r="J19">
        <v>60</v>
      </c>
      <c r="K19" s="7">
        <f t="shared" si="0"/>
        <v>0.38216560509554143</v>
      </c>
    </row>
    <row r="20" spans="1:13" x14ac:dyDescent="0.25">
      <c r="A20">
        <v>209</v>
      </c>
      <c r="B20" t="s">
        <v>17</v>
      </c>
      <c r="C20">
        <v>36</v>
      </c>
      <c r="D20">
        <v>8</v>
      </c>
      <c r="E20" s="7">
        <f t="shared" si="1"/>
        <v>0.22222222222222221</v>
      </c>
      <c r="G20">
        <v>174</v>
      </c>
      <c r="H20" t="s">
        <v>33</v>
      </c>
      <c r="I20">
        <v>43</v>
      </c>
      <c r="J20">
        <v>3</v>
      </c>
      <c r="K20" s="7">
        <f t="shared" si="0"/>
        <v>6.9767441860465115E-2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76</v>
      </c>
      <c r="E21" s="7">
        <f t="shared" si="1"/>
        <v>9.3943139678615575E-2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0</v>
      </c>
      <c r="K22" s="7">
        <f t="shared" si="0"/>
        <v>0</v>
      </c>
    </row>
    <row r="23" spans="1:13" x14ac:dyDescent="0.25">
      <c r="G23">
        <v>196</v>
      </c>
      <c r="H23" t="s">
        <v>35</v>
      </c>
      <c r="I23">
        <v>217</v>
      </c>
      <c r="J23">
        <v>15</v>
      </c>
      <c r="K23" s="7">
        <f t="shared" si="0"/>
        <v>6.9124423963133647E-2</v>
      </c>
    </row>
    <row r="24" spans="1:13" x14ac:dyDescent="0.25">
      <c r="G24">
        <v>204</v>
      </c>
      <c r="H24" t="s">
        <v>36</v>
      </c>
      <c r="I24">
        <v>25</v>
      </c>
      <c r="J24">
        <v>1</v>
      </c>
      <c r="K24" s="7">
        <f t="shared" si="0"/>
        <v>0.04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230</v>
      </c>
      <c r="K25" s="8">
        <f t="shared" si="0"/>
        <v>0.25054466230936817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25</v>
      </c>
      <c r="E31" s="7">
        <f t="shared" ref="E31:E40" si="2">SUM(D31/C31)</f>
        <v>0.17241379310344829</v>
      </c>
      <c r="G31">
        <v>13</v>
      </c>
      <c r="H31" t="s">
        <v>46</v>
      </c>
      <c r="I31">
        <v>32</v>
      </c>
      <c r="J31">
        <v>8</v>
      </c>
      <c r="K31" s="7">
        <f t="shared" ref="K31:K35" si="3">SUM(J31/I31)</f>
        <v>0.25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0</v>
      </c>
      <c r="E32" s="7">
        <f t="shared" si="2"/>
        <v>0</v>
      </c>
      <c r="G32">
        <v>14</v>
      </c>
      <c r="H32" t="s">
        <v>47</v>
      </c>
      <c r="I32">
        <v>60</v>
      </c>
      <c r="J32">
        <v>4</v>
      </c>
      <c r="K32" s="7">
        <f t="shared" si="3"/>
        <v>6.6666666666666666E-2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11</v>
      </c>
      <c r="E33" s="7">
        <f t="shared" si="2"/>
        <v>0.39285714285714285</v>
      </c>
      <c r="G33">
        <v>19</v>
      </c>
      <c r="H33" t="s">
        <v>48</v>
      </c>
      <c r="I33">
        <v>41</v>
      </c>
      <c r="J33">
        <v>0</v>
      </c>
      <c r="K33" s="7">
        <f t="shared" si="3"/>
        <v>0</v>
      </c>
    </row>
    <row r="34" spans="1:11" x14ac:dyDescent="0.25">
      <c r="A34">
        <v>63</v>
      </c>
      <c r="B34" t="s">
        <v>92</v>
      </c>
      <c r="C34">
        <v>20</v>
      </c>
      <c r="D34">
        <v>0</v>
      </c>
      <c r="E34" s="7">
        <f t="shared" si="2"/>
        <v>0</v>
      </c>
      <c r="G34">
        <v>26</v>
      </c>
      <c r="H34" t="s">
        <v>88</v>
      </c>
      <c r="I34">
        <v>75</v>
      </c>
      <c r="J34">
        <v>23</v>
      </c>
      <c r="K34" s="7">
        <f t="shared" si="3"/>
        <v>0.30666666666666664</v>
      </c>
    </row>
    <row r="35" spans="1:11" x14ac:dyDescent="0.25">
      <c r="A35">
        <v>74</v>
      </c>
      <c r="B35" t="s">
        <v>42</v>
      </c>
      <c r="C35">
        <v>11</v>
      </c>
      <c r="D35">
        <v>0</v>
      </c>
      <c r="E35" s="7">
        <f t="shared" si="2"/>
        <v>0</v>
      </c>
      <c r="G35">
        <v>52</v>
      </c>
      <c r="H35" t="s">
        <v>49</v>
      </c>
      <c r="I35">
        <v>38</v>
      </c>
      <c r="J35">
        <v>0</v>
      </c>
      <c r="K35" s="7">
        <f t="shared" si="3"/>
        <v>0</v>
      </c>
    </row>
    <row r="36" spans="1:11" x14ac:dyDescent="0.25">
      <c r="A36">
        <v>100</v>
      </c>
      <c r="B36" t="s">
        <v>43</v>
      </c>
      <c r="C36">
        <v>50</v>
      </c>
      <c r="D36">
        <v>2</v>
      </c>
      <c r="E36" s="7">
        <f t="shared" si="2"/>
        <v>0.04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1</v>
      </c>
      <c r="E37" s="7">
        <f t="shared" si="2"/>
        <v>3.4482758620689655E-2</v>
      </c>
      <c r="G37">
        <v>91</v>
      </c>
      <c r="H37" t="s">
        <v>50</v>
      </c>
      <c r="I37">
        <v>49</v>
      </c>
      <c r="J37">
        <v>3</v>
      </c>
      <c r="K37" s="7">
        <f t="shared" ref="K37:K41" si="4">SUM(J37/I37)</f>
        <v>6.1224489795918366E-2</v>
      </c>
    </row>
    <row r="38" spans="1:11" x14ac:dyDescent="0.25">
      <c r="A38">
        <v>176</v>
      </c>
      <c r="B38" t="s">
        <v>45</v>
      </c>
      <c r="C38">
        <v>49</v>
      </c>
      <c r="D38">
        <v>1</v>
      </c>
      <c r="E38" s="7">
        <f t="shared" si="2"/>
        <v>2.0408163265306121E-2</v>
      </c>
      <c r="G38">
        <v>95</v>
      </c>
      <c r="H38" t="s">
        <v>51</v>
      </c>
      <c r="I38">
        <v>44</v>
      </c>
      <c r="J38">
        <v>1</v>
      </c>
      <c r="K38" s="7">
        <f t="shared" si="4"/>
        <v>2.2727272727272728E-2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0</v>
      </c>
      <c r="K39" s="7">
        <f t="shared" si="4"/>
        <v>0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61</v>
      </c>
      <c r="E40" s="8">
        <f t="shared" si="2"/>
        <v>0.1525</v>
      </c>
      <c r="G40">
        <v>111</v>
      </c>
      <c r="H40" t="s">
        <v>53</v>
      </c>
      <c r="I40">
        <v>22</v>
      </c>
      <c r="J40">
        <v>0</v>
      </c>
      <c r="K40" s="7">
        <f t="shared" si="4"/>
        <v>0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39</v>
      </c>
      <c r="K41" s="7">
        <f t="shared" si="4"/>
        <v>9.375E-2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4</v>
      </c>
      <c r="E53" s="7">
        <f t="shared" ref="E53:E59" si="5">SUM(D53/C53)</f>
        <v>0.12121212121212122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2</v>
      </c>
      <c r="E54" s="7">
        <f t="shared" si="5"/>
        <v>8.6956521739130432E-2</v>
      </c>
      <c r="G54">
        <v>20</v>
      </c>
      <c r="H54" t="s">
        <v>62</v>
      </c>
      <c r="I54">
        <v>105</v>
      </c>
      <c r="J54">
        <v>13</v>
      </c>
      <c r="K54" s="7">
        <f t="shared" ref="K54:K57" si="6">SUM(J54/I54)</f>
        <v>0.12380952380952381</v>
      </c>
    </row>
    <row r="55" spans="1:11" x14ac:dyDescent="0.25">
      <c r="A55">
        <v>104</v>
      </c>
      <c r="B55" t="s">
        <v>89</v>
      </c>
      <c r="C55">
        <v>20</v>
      </c>
      <c r="D55">
        <v>1</v>
      </c>
      <c r="E55" s="7">
        <f t="shared" si="5"/>
        <v>0.05</v>
      </c>
      <c r="G55">
        <v>22</v>
      </c>
      <c r="H55" t="s">
        <v>63</v>
      </c>
      <c r="I55">
        <v>34</v>
      </c>
      <c r="J55">
        <v>6</v>
      </c>
      <c r="K55" s="7">
        <f t="shared" si="6"/>
        <v>0.17647058823529413</v>
      </c>
    </row>
    <row r="56" spans="1:11" x14ac:dyDescent="0.25">
      <c r="A56">
        <v>112</v>
      </c>
      <c r="B56" t="s">
        <v>59</v>
      </c>
      <c r="C56">
        <v>62</v>
      </c>
      <c r="D56">
        <v>3</v>
      </c>
      <c r="E56" s="7">
        <f t="shared" si="5"/>
        <v>4.8387096774193547E-2</v>
      </c>
      <c r="G56">
        <v>27</v>
      </c>
      <c r="H56" t="s">
        <v>64</v>
      </c>
      <c r="I56">
        <v>42</v>
      </c>
      <c r="J56">
        <v>1</v>
      </c>
      <c r="K56" s="7">
        <f t="shared" si="6"/>
        <v>2.3809523809523808E-2</v>
      </c>
    </row>
    <row r="57" spans="1:11" x14ac:dyDescent="0.25">
      <c r="A57">
        <v>128</v>
      </c>
      <c r="B57" t="s">
        <v>60</v>
      </c>
      <c r="C57">
        <v>80</v>
      </c>
      <c r="D57">
        <v>15</v>
      </c>
      <c r="E57" s="7">
        <f t="shared" si="5"/>
        <v>0.1875</v>
      </c>
      <c r="G57">
        <v>46</v>
      </c>
      <c r="H57" t="s">
        <v>65</v>
      </c>
      <c r="I57">
        <v>122</v>
      </c>
      <c r="J57">
        <v>88</v>
      </c>
      <c r="K57" s="12">
        <f t="shared" si="6"/>
        <v>0.72131147540983609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2</v>
      </c>
      <c r="K58" s="7">
        <f>SUM(J58/I58)</f>
        <v>3.0303030303030304E-2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25</v>
      </c>
      <c r="E59" s="7">
        <f t="shared" si="5"/>
        <v>0.10330578512396695</v>
      </c>
      <c r="G59" s="1" t="s">
        <v>5</v>
      </c>
      <c r="H59" s="1"/>
      <c r="I59" s="1">
        <f>SUM(I52:I58)</f>
        <v>369</v>
      </c>
      <c r="J59" s="1">
        <f>SUM(J54:J58)</f>
        <v>110</v>
      </c>
      <c r="K59" s="8">
        <f>SUM(J59/I59)</f>
        <v>0.29810298102981031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21</v>
      </c>
      <c r="K65" s="7">
        <f>SUM(J65/I65)</f>
        <v>0.14788732394366197</v>
      </c>
    </row>
    <row r="66" spans="1:13" x14ac:dyDescent="0.25">
      <c r="A66">
        <v>61</v>
      </c>
      <c r="B66" t="s">
        <v>68</v>
      </c>
      <c r="C66">
        <v>22</v>
      </c>
      <c r="D66">
        <v>0</v>
      </c>
      <c r="E66" s="7">
        <f t="shared" ref="E66:E75" si="7">SUM(D66/C66)</f>
        <v>0</v>
      </c>
      <c r="H66" t="s">
        <v>5</v>
      </c>
      <c r="I66">
        <f>SUM(I65)</f>
        <v>142</v>
      </c>
      <c r="J66">
        <f>SUM(J65)</f>
        <v>21</v>
      </c>
      <c r="K66" s="7">
        <f>SUM(J66/I66)</f>
        <v>0.14788732394366197</v>
      </c>
    </row>
    <row r="67" spans="1:13" x14ac:dyDescent="0.25">
      <c r="A67">
        <v>64</v>
      </c>
      <c r="B67" t="s">
        <v>69</v>
      </c>
      <c r="C67">
        <v>14</v>
      </c>
      <c r="D67">
        <v>2</v>
      </c>
      <c r="E67" s="7">
        <f t="shared" si="7"/>
        <v>0.14285714285714285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14</v>
      </c>
      <c r="E68" s="7">
        <f t="shared" si="7"/>
        <v>0.20588235294117646</v>
      </c>
      <c r="H68" s="1" t="s">
        <v>77</v>
      </c>
      <c r="K68" s="7" t="s">
        <v>102</v>
      </c>
      <c r="L68" s="18" t="s">
        <v>113</v>
      </c>
    </row>
    <row r="69" spans="1:13" x14ac:dyDescent="0.25">
      <c r="A69">
        <v>69</v>
      </c>
      <c r="B69" t="s">
        <v>71</v>
      </c>
      <c r="C69">
        <v>12</v>
      </c>
      <c r="D69">
        <v>1</v>
      </c>
      <c r="E69" s="7">
        <f t="shared" si="7"/>
        <v>8.3333333333333329E-2</v>
      </c>
      <c r="H69" s="1" t="s">
        <v>78</v>
      </c>
      <c r="I69" s="1" t="s">
        <v>2</v>
      </c>
      <c r="J69" s="1">
        <v>2024</v>
      </c>
      <c r="K69" s="8" t="s">
        <v>3</v>
      </c>
      <c r="L69" s="18" t="s">
        <v>114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76</v>
      </c>
      <c r="K70" s="8">
        <f t="shared" ref="K70:K78" si="8">SUM(J70/I70)</f>
        <v>9.3943139678615575E-2</v>
      </c>
      <c r="L70" s="17" t="s">
        <v>108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0</v>
      </c>
      <c r="E71" s="7">
        <f t="shared" si="7"/>
        <v>0</v>
      </c>
      <c r="H71" t="s">
        <v>80</v>
      </c>
      <c r="I71">
        <f>I25</f>
        <v>918</v>
      </c>
      <c r="J71">
        <v>230</v>
      </c>
      <c r="K71" s="8">
        <f t="shared" si="8"/>
        <v>0.25054466230936817</v>
      </c>
      <c r="L71" s="17" t="s">
        <v>106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2</v>
      </c>
      <c r="E72" s="7">
        <f t="shared" si="7"/>
        <v>8.3333333333333329E-2</v>
      </c>
      <c r="H72" t="s">
        <v>81</v>
      </c>
      <c r="I72">
        <f>C40</f>
        <v>400</v>
      </c>
      <c r="J72">
        <v>61</v>
      </c>
      <c r="K72" s="8">
        <f t="shared" si="8"/>
        <v>0.1525</v>
      </c>
      <c r="L72" s="17" t="s">
        <v>107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2</v>
      </c>
      <c r="E73" s="7">
        <f t="shared" si="7"/>
        <v>4.6511627906976744E-2</v>
      </c>
      <c r="H73" t="s">
        <v>82</v>
      </c>
      <c r="I73">
        <f>I41</f>
        <v>416</v>
      </c>
      <c r="J73">
        <v>39</v>
      </c>
      <c r="K73" s="8">
        <f t="shared" si="8"/>
        <v>9.375E-2</v>
      </c>
      <c r="L73" s="17" t="s">
        <v>105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0</v>
      </c>
      <c r="E74" s="7">
        <f t="shared" si="7"/>
        <v>0</v>
      </c>
      <c r="H74" t="s">
        <v>83</v>
      </c>
      <c r="I74">
        <f>C59</f>
        <v>242</v>
      </c>
      <c r="J74">
        <v>25</v>
      </c>
      <c r="K74" s="8">
        <f t="shared" si="8"/>
        <v>0.10330578512396695</v>
      </c>
      <c r="L74" s="17" t="s">
        <v>109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42</v>
      </c>
      <c r="E75" s="8">
        <f t="shared" si="7"/>
        <v>0.15328467153284672</v>
      </c>
      <c r="H75" t="s">
        <v>84</v>
      </c>
      <c r="I75">
        <f>I59</f>
        <v>369</v>
      </c>
      <c r="J75">
        <v>110</v>
      </c>
      <c r="K75" s="8">
        <f t="shared" si="8"/>
        <v>0.29810298102981031</v>
      </c>
      <c r="L75" s="17" t="s">
        <v>110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42</v>
      </c>
      <c r="K76" s="8">
        <f t="shared" si="8"/>
        <v>0.15328467153284672</v>
      </c>
      <c r="L76" s="17" t="s">
        <v>111</v>
      </c>
      <c r="M76" s="17"/>
    </row>
    <row r="77" spans="1:13" x14ac:dyDescent="0.25">
      <c r="H77" t="s">
        <v>86</v>
      </c>
      <c r="I77">
        <v>142</v>
      </c>
      <c r="J77">
        <v>21</v>
      </c>
      <c r="K77" s="8">
        <f t="shared" si="8"/>
        <v>0.14788732394366197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604</v>
      </c>
      <c r="K78" s="8">
        <f t="shared" si="8"/>
        <v>0.16918767507002802</v>
      </c>
    </row>
    <row r="79" spans="1:13" x14ac:dyDescent="0.25">
      <c r="K79" s="5"/>
    </row>
  </sheetData>
  <pageMargins left="0.25" right="0.25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EB161-9976-4050-AE47-18BEDE85FCBA}">
  <sheetPr>
    <pageSetUpPr fitToPage="1"/>
  </sheetPr>
  <dimension ref="A1:M79"/>
  <sheetViews>
    <sheetView topLeftCell="A59" workbookViewId="0">
      <selection activeCell="M70" sqref="M70:M78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7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103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18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D6">
        <v>8</v>
      </c>
      <c r="E6" s="7">
        <f>SUM(D6/C6)</f>
        <v>7.5471698113207544E-2</v>
      </c>
      <c r="G6">
        <v>10</v>
      </c>
      <c r="H6" t="s">
        <v>20</v>
      </c>
      <c r="I6">
        <v>20</v>
      </c>
      <c r="J6">
        <v>0</v>
      </c>
      <c r="K6" s="7">
        <f t="shared" ref="K6:K25" si="0">SUM(J6/I6)</f>
        <v>0</v>
      </c>
    </row>
    <row r="7" spans="1:11" x14ac:dyDescent="0.25">
      <c r="A7">
        <v>23</v>
      </c>
      <c r="B7" t="s">
        <v>7</v>
      </c>
      <c r="C7">
        <v>22</v>
      </c>
      <c r="D7">
        <v>1</v>
      </c>
      <c r="E7" s="7">
        <f t="shared" ref="E7:E21" si="1">SUM(D7/C7)</f>
        <v>4.5454545454545456E-2</v>
      </c>
      <c r="G7">
        <v>17</v>
      </c>
      <c r="H7" t="s">
        <v>21</v>
      </c>
      <c r="I7">
        <v>45</v>
      </c>
      <c r="J7">
        <v>23</v>
      </c>
      <c r="K7" s="7">
        <f t="shared" si="0"/>
        <v>0.51111111111111107</v>
      </c>
    </row>
    <row r="8" spans="1:11" x14ac:dyDescent="0.25">
      <c r="A8">
        <v>33</v>
      </c>
      <c r="B8" t="s">
        <v>8</v>
      </c>
      <c r="C8">
        <v>25</v>
      </c>
      <c r="D8">
        <v>0</v>
      </c>
      <c r="E8" s="7">
        <f t="shared" si="1"/>
        <v>0</v>
      </c>
      <c r="G8">
        <v>24</v>
      </c>
      <c r="H8" t="s">
        <v>22</v>
      </c>
      <c r="I8">
        <v>16</v>
      </c>
      <c r="J8">
        <v>14</v>
      </c>
      <c r="K8" s="7">
        <f t="shared" si="0"/>
        <v>0.875</v>
      </c>
    </row>
    <row r="9" spans="1:11" x14ac:dyDescent="0.25">
      <c r="A9">
        <v>36</v>
      </c>
      <c r="B9" t="s">
        <v>87</v>
      </c>
      <c r="C9">
        <v>36</v>
      </c>
      <c r="D9">
        <v>0</v>
      </c>
      <c r="E9" s="7">
        <f t="shared" si="1"/>
        <v>0</v>
      </c>
      <c r="G9">
        <v>45</v>
      </c>
      <c r="H9" t="s">
        <v>23</v>
      </c>
      <c r="I9">
        <v>123</v>
      </c>
      <c r="J9">
        <v>70</v>
      </c>
      <c r="K9" s="7">
        <f t="shared" si="0"/>
        <v>0.56910569105691056</v>
      </c>
    </row>
    <row r="10" spans="1:11" x14ac:dyDescent="0.25">
      <c r="A10">
        <v>56</v>
      </c>
      <c r="B10" t="s">
        <v>9</v>
      </c>
      <c r="C10">
        <v>17</v>
      </c>
      <c r="D10">
        <v>0</v>
      </c>
      <c r="E10" s="7">
        <f t="shared" si="1"/>
        <v>0</v>
      </c>
      <c r="G10">
        <v>48</v>
      </c>
      <c r="H10" t="s">
        <v>24</v>
      </c>
      <c r="I10">
        <v>36</v>
      </c>
      <c r="J10">
        <v>3</v>
      </c>
      <c r="K10" s="7">
        <f t="shared" si="0"/>
        <v>8.3333333333333329E-2</v>
      </c>
    </row>
    <row r="11" spans="1:11" x14ac:dyDescent="0.25">
      <c r="A11">
        <v>68</v>
      </c>
      <c r="B11" t="s">
        <v>10</v>
      </c>
      <c r="C11">
        <v>65</v>
      </c>
      <c r="D11">
        <v>0</v>
      </c>
      <c r="E11" s="7">
        <f t="shared" si="1"/>
        <v>0</v>
      </c>
      <c r="G11">
        <v>50</v>
      </c>
      <c r="H11" t="s">
        <v>25</v>
      </c>
      <c r="I11">
        <v>13</v>
      </c>
      <c r="J11">
        <v>0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D12">
        <v>25</v>
      </c>
      <c r="E12" s="7">
        <f t="shared" si="1"/>
        <v>0.12254901960784313</v>
      </c>
      <c r="G12">
        <v>71</v>
      </c>
      <c r="H12" t="s">
        <v>26</v>
      </c>
      <c r="I12">
        <v>34</v>
      </c>
      <c r="J12">
        <v>3</v>
      </c>
      <c r="K12" s="7">
        <f t="shared" si="0"/>
        <v>8.8235294117647065E-2</v>
      </c>
    </row>
    <row r="13" spans="1:11" x14ac:dyDescent="0.25">
      <c r="A13">
        <v>80</v>
      </c>
      <c r="B13" t="s">
        <v>12</v>
      </c>
      <c r="C13">
        <v>42</v>
      </c>
      <c r="D13">
        <v>2</v>
      </c>
      <c r="E13" s="7">
        <f t="shared" si="1"/>
        <v>4.7619047619047616E-2</v>
      </c>
      <c r="G13">
        <v>73</v>
      </c>
      <c r="H13" t="s">
        <v>27</v>
      </c>
      <c r="I13">
        <v>19</v>
      </c>
      <c r="J13">
        <v>0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D14">
        <v>9</v>
      </c>
      <c r="E14" s="7">
        <f t="shared" si="1"/>
        <v>0.27272727272727271</v>
      </c>
      <c r="G14">
        <v>79</v>
      </c>
      <c r="H14" t="s">
        <v>28</v>
      </c>
      <c r="I14">
        <v>18</v>
      </c>
      <c r="J14">
        <v>16</v>
      </c>
      <c r="K14" s="7">
        <f t="shared" si="0"/>
        <v>0.88888888888888884</v>
      </c>
    </row>
    <row r="15" spans="1:11" x14ac:dyDescent="0.25">
      <c r="A15">
        <v>102</v>
      </c>
      <c r="B15" t="s">
        <v>13</v>
      </c>
      <c r="C15">
        <v>61</v>
      </c>
      <c r="D15">
        <v>2</v>
      </c>
      <c r="E15" s="7">
        <f t="shared" si="1"/>
        <v>3.2786885245901641E-2</v>
      </c>
      <c r="G15">
        <v>83</v>
      </c>
      <c r="H15" t="s">
        <v>29</v>
      </c>
      <c r="I15">
        <v>35</v>
      </c>
      <c r="J15">
        <v>1</v>
      </c>
      <c r="K15" s="7">
        <f t="shared" si="0"/>
        <v>2.8571428571428571E-2</v>
      </c>
    </row>
    <row r="16" spans="1:11" x14ac:dyDescent="0.25">
      <c r="A16">
        <v>133</v>
      </c>
      <c r="B16" t="s">
        <v>14</v>
      </c>
      <c r="C16">
        <v>29</v>
      </c>
      <c r="D16">
        <v>0</v>
      </c>
      <c r="E16" s="7">
        <f t="shared" si="1"/>
        <v>0</v>
      </c>
      <c r="G16">
        <v>88</v>
      </c>
      <c r="H16" t="s">
        <v>30</v>
      </c>
      <c r="I16">
        <v>21</v>
      </c>
      <c r="J16">
        <v>0</v>
      </c>
      <c r="K16" s="7">
        <f t="shared" si="0"/>
        <v>0</v>
      </c>
    </row>
    <row r="17" spans="1:13" x14ac:dyDescent="0.25">
      <c r="A17">
        <v>142</v>
      </c>
      <c r="B17" t="s">
        <v>15</v>
      </c>
      <c r="C17">
        <v>45</v>
      </c>
      <c r="D17">
        <v>2</v>
      </c>
      <c r="E17" s="7">
        <f t="shared" si="1"/>
        <v>4.4444444444444446E-2</v>
      </c>
      <c r="G17">
        <v>89</v>
      </c>
      <c r="H17" t="s">
        <v>90</v>
      </c>
      <c r="I17">
        <v>26</v>
      </c>
      <c r="J17">
        <v>5</v>
      </c>
      <c r="K17" s="7">
        <f t="shared" si="0"/>
        <v>0.19230769230769232</v>
      </c>
    </row>
    <row r="18" spans="1:13" x14ac:dyDescent="0.25">
      <c r="A18">
        <v>154</v>
      </c>
      <c r="B18" t="s">
        <v>12</v>
      </c>
      <c r="C18">
        <v>31</v>
      </c>
      <c r="D18">
        <v>1</v>
      </c>
      <c r="E18" s="7">
        <f t="shared" si="1"/>
        <v>3.2258064516129031E-2</v>
      </c>
      <c r="G18">
        <v>127</v>
      </c>
      <c r="H18" t="s">
        <v>31</v>
      </c>
      <c r="I18">
        <v>29</v>
      </c>
      <c r="J18">
        <v>0</v>
      </c>
      <c r="K18" s="7">
        <f t="shared" si="0"/>
        <v>0</v>
      </c>
    </row>
    <row r="19" spans="1:13" x14ac:dyDescent="0.25">
      <c r="A19">
        <v>197</v>
      </c>
      <c r="B19" t="s">
        <v>16</v>
      </c>
      <c r="C19">
        <v>57</v>
      </c>
      <c r="D19">
        <v>2</v>
      </c>
      <c r="E19" s="7">
        <f t="shared" si="1"/>
        <v>3.5087719298245612E-2</v>
      </c>
      <c r="G19">
        <v>165</v>
      </c>
      <c r="H19" t="s">
        <v>32</v>
      </c>
      <c r="I19">
        <v>157</v>
      </c>
      <c r="J19">
        <v>10</v>
      </c>
      <c r="K19" s="7">
        <f t="shared" si="0"/>
        <v>6.3694267515923567E-2</v>
      </c>
    </row>
    <row r="20" spans="1:13" x14ac:dyDescent="0.25">
      <c r="A20">
        <v>209</v>
      </c>
      <c r="B20" t="s">
        <v>17</v>
      </c>
      <c r="C20">
        <v>36</v>
      </c>
      <c r="D20">
        <v>8</v>
      </c>
      <c r="E20" s="7">
        <f t="shared" si="1"/>
        <v>0.22222222222222221</v>
      </c>
      <c r="G20">
        <v>174</v>
      </c>
      <c r="H20" t="s">
        <v>33</v>
      </c>
      <c r="I20">
        <v>43</v>
      </c>
      <c r="J20">
        <v>3</v>
      </c>
      <c r="K20" s="7">
        <f t="shared" si="0"/>
        <v>6.9767441860465115E-2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60</v>
      </c>
      <c r="E21" s="7">
        <f t="shared" si="1"/>
        <v>7.4165636588380712E-2</v>
      </c>
      <c r="G21">
        <v>187</v>
      </c>
      <c r="H21" t="s">
        <v>27</v>
      </c>
      <c r="I21">
        <v>19</v>
      </c>
      <c r="J21">
        <v>16</v>
      </c>
      <c r="K21" s="7">
        <f t="shared" si="0"/>
        <v>0.84210526315789469</v>
      </c>
    </row>
    <row r="22" spans="1:13" x14ac:dyDescent="0.25">
      <c r="G22">
        <v>194</v>
      </c>
      <c r="H22" t="s">
        <v>34</v>
      </c>
      <c r="I22">
        <v>22</v>
      </c>
      <c r="J22">
        <v>0</v>
      </c>
      <c r="K22" s="7">
        <f t="shared" si="0"/>
        <v>0</v>
      </c>
    </row>
    <row r="23" spans="1:13" x14ac:dyDescent="0.25">
      <c r="G23">
        <v>196</v>
      </c>
      <c r="H23" t="s">
        <v>35</v>
      </c>
      <c r="I23">
        <v>217</v>
      </c>
      <c r="J23">
        <v>9</v>
      </c>
      <c r="K23" s="7">
        <f t="shared" si="0"/>
        <v>4.1474654377880185E-2</v>
      </c>
    </row>
    <row r="24" spans="1:13" x14ac:dyDescent="0.25">
      <c r="G24">
        <v>204</v>
      </c>
      <c r="H24" t="s">
        <v>36</v>
      </c>
      <c r="I24">
        <v>25</v>
      </c>
      <c r="J24">
        <v>1</v>
      </c>
      <c r="K24" s="7">
        <f t="shared" si="0"/>
        <v>0.04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174</v>
      </c>
      <c r="K25" s="8">
        <f t="shared" si="0"/>
        <v>0.18954248366013071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104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D31">
        <v>25</v>
      </c>
      <c r="E31" s="7">
        <f t="shared" ref="E31:E40" si="2">SUM(D31/C31)</f>
        <v>0.17241379310344829</v>
      </c>
      <c r="G31">
        <v>13</v>
      </c>
      <c r="H31" t="s">
        <v>46</v>
      </c>
      <c r="I31">
        <v>32</v>
      </c>
      <c r="J31">
        <v>8</v>
      </c>
      <c r="K31" s="7">
        <f t="shared" ref="K31:K35" si="3">SUM(J31/I31)</f>
        <v>0.25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>
        <v>0</v>
      </c>
      <c r="E32" s="7">
        <f t="shared" si="2"/>
        <v>0</v>
      </c>
      <c r="G32">
        <v>14</v>
      </c>
      <c r="H32" t="s">
        <v>47</v>
      </c>
      <c r="I32">
        <v>60</v>
      </c>
      <c r="J32">
        <v>4</v>
      </c>
      <c r="K32" s="7">
        <f t="shared" si="3"/>
        <v>6.6666666666666666E-2</v>
      </c>
      <c r="L32"/>
      <c r="M32"/>
    </row>
    <row r="33" spans="1:11" x14ac:dyDescent="0.25">
      <c r="A33">
        <v>60</v>
      </c>
      <c r="B33" t="s">
        <v>41</v>
      </c>
      <c r="C33">
        <v>28</v>
      </c>
      <c r="D33">
        <v>11</v>
      </c>
      <c r="E33" s="7">
        <f t="shared" si="2"/>
        <v>0.39285714285714285</v>
      </c>
      <c r="G33">
        <v>19</v>
      </c>
      <c r="H33" t="s">
        <v>48</v>
      </c>
      <c r="I33">
        <v>41</v>
      </c>
      <c r="J33">
        <v>0</v>
      </c>
      <c r="K33" s="7">
        <f t="shared" si="3"/>
        <v>0</v>
      </c>
    </row>
    <row r="34" spans="1:11" x14ac:dyDescent="0.25">
      <c r="A34">
        <v>63</v>
      </c>
      <c r="B34" t="s">
        <v>92</v>
      </c>
      <c r="C34">
        <v>20</v>
      </c>
      <c r="D34">
        <v>0</v>
      </c>
      <c r="E34" s="7">
        <v>0.6</v>
      </c>
      <c r="G34">
        <v>26</v>
      </c>
      <c r="H34" t="s">
        <v>88</v>
      </c>
      <c r="I34">
        <v>75</v>
      </c>
      <c r="J34">
        <v>23</v>
      </c>
      <c r="K34" s="7">
        <f t="shared" si="3"/>
        <v>0.30666666666666664</v>
      </c>
    </row>
    <row r="35" spans="1:11" x14ac:dyDescent="0.25">
      <c r="A35">
        <v>74</v>
      </c>
      <c r="B35" t="s">
        <v>42</v>
      </c>
      <c r="C35">
        <v>11</v>
      </c>
      <c r="D35">
        <v>0</v>
      </c>
      <c r="E35" s="7">
        <f t="shared" si="2"/>
        <v>0</v>
      </c>
      <c r="G35">
        <v>52</v>
      </c>
      <c r="H35" t="s">
        <v>49</v>
      </c>
      <c r="I35">
        <v>38</v>
      </c>
      <c r="J35">
        <v>0</v>
      </c>
      <c r="K35" s="7">
        <f t="shared" si="3"/>
        <v>0</v>
      </c>
    </row>
    <row r="36" spans="1:11" x14ac:dyDescent="0.25">
      <c r="A36">
        <v>100</v>
      </c>
      <c r="B36" t="s">
        <v>43</v>
      </c>
      <c r="C36">
        <v>50</v>
      </c>
      <c r="D36">
        <v>2</v>
      </c>
      <c r="E36" s="7">
        <f t="shared" si="2"/>
        <v>0.04</v>
      </c>
      <c r="K36" s="12"/>
    </row>
    <row r="37" spans="1:11" x14ac:dyDescent="0.25">
      <c r="A37">
        <v>140</v>
      </c>
      <c r="B37" t="s">
        <v>44</v>
      </c>
      <c r="C37">
        <v>29</v>
      </c>
      <c r="D37">
        <v>1</v>
      </c>
      <c r="E37" s="7">
        <f t="shared" si="2"/>
        <v>3.4482758620689655E-2</v>
      </c>
      <c r="G37">
        <v>91</v>
      </c>
      <c r="H37" t="s">
        <v>50</v>
      </c>
      <c r="I37">
        <v>49</v>
      </c>
      <c r="J37">
        <v>3</v>
      </c>
      <c r="K37" s="7">
        <f t="shared" ref="K37:K41" si="4">SUM(J37/I37)</f>
        <v>6.1224489795918366E-2</v>
      </c>
    </row>
    <row r="38" spans="1:11" x14ac:dyDescent="0.25">
      <c r="A38">
        <v>176</v>
      </c>
      <c r="B38" t="s">
        <v>45</v>
      </c>
      <c r="C38">
        <v>49</v>
      </c>
      <c r="D38">
        <v>1</v>
      </c>
      <c r="E38" s="7">
        <f t="shared" si="2"/>
        <v>2.0408163265306121E-2</v>
      </c>
      <c r="G38">
        <v>95</v>
      </c>
      <c r="H38" t="s">
        <v>51</v>
      </c>
      <c r="I38">
        <v>44</v>
      </c>
      <c r="J38">
        <v>1</v>
      </c>
      <c r="K38" s="7">
        <f t="shared" si="4"/>
        <v>2.2727272727272728E-2</v>
      </c>
    </row>
    <row r="39" spans="1:11" x14ac:dyDescent="0.25">
      <c r="A39">
        <v>177</v>
      </c>
      <c r="B39" t="s">
        <v>44</v>
      </c>
      <c r="C39">
        <v>24</v>
      </c>
      <c r="D39">
        <v>21</v>
      </c>
      <c r="E39" s="7">
        <f t="shared" si="2"/>
        <v>0.875</v>
      </c>
      <c r="G39">
        <v>101</v>
      </c>
      <c r="H39" t="s">
        <v>52</v>
      </c>
      <c r="I39">
        <v>55</v>
      </c>
      <c r="J39">
        <v>0</v>
      </c>
      <c r="K39" s="7">
        <f t="shared" si="4"/>
        <v>0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61</v>
      </c>
      <c r="E40" s="8">
        <f t="shared" si="2"/>
        <v>0.1525</v>
      </c>
      <c r="G40">
        <v>111</v>
      </c>
      <c r="H40" t="s">
        <v>53</v>
      </c>
      <c r="I40">
        <v>22</v>
      </c>
      <c r="J40">
        <v>0</v>
      </c>
      <c r="K40" s="7">
        <f t="shared" si="4"/>
        <v>0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39</v>
      </c>
      <c r="K41" s="7">
        <f t="shared" si="4"/>
        <v>9.375E-2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D53">
        <v>4</v>
      </c>
      <c r="E53" s="7">
        <f t="shared" ref="E53:E59" si="5">SUM(D53/C53)</f>
        <v>0.12121212121212122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D54">
        <v>2</v>
      </c>
      <c r="E54" s="7">
        <f t="shared" si="5"/>
        <v>8.6956521739130432E-2</v>
      </c>
      <c r="G54">
        <v>20</v>
      </c>
      <c r="H54" t="s">
        <v>62</v>
      </c>
      <c r="I54">
        <v>105</v>
      </c>
      <c r="J54">
        <v>9</v>
      </c>
      <c r="K54" s="7">
        <f t="shared" ref="K54:K57" si="6">SUM(J54/I54)</f>
        <v>8.5714285714285715E-2</v>
      </c>
    </row>
    <row r="55" spans="1:11" x14ac:dyDescent="0.25">
      <c r="A55">
        <v>104</v>
      </c>
      <c r="B55" t="s">
        <v>89</v>
      </c>
      <c r="C55">
        <v>20</v>
      </c>
      <c r="D55">
        <v>1</v>
      </c>
      <c r="E55" s="7">
        <f t="shared" si="5"/>
        <v>0.05</v>
      </c>
      <c r="G55">
        <v>22</v>
      </c>
      <c r="H55" t="s">
        <v>63</v>
      </c>
      <c r="I55">
        <v>34</v>
      </c>
      <c r="J55">
        <v>6</v>
      </c>
      <c r="K55" s="7">
        <f t="shared" si="6"/>
        <v>0.17647058823529413</v>
      </c>
    </row>
    <row r="56" spans="1:11" x14ac:dyDescent="0.25">
      <c r="A56">
        <v>112</v>
      </c>
      <c r="B56" t="s">
        <v>59</v>
      </c>
      <c r="C56">
        <v>62</v>
      </c>
      <c r="D56">
        <v>3</v>
      </c>
      <c r="E56" s="7">
        <f t="shared" si="5"/>
        <v>4.8387096774193547E-2</v>
      </c>
      <c r="G56">
        <v>27</v>
      </c>
      <c r="H56" t="s">
        <v>64</v>
      </c>
      <c r="I56">
        <v>42</v>
      </c>
      <c r="J56">
        <v>1</v>
      </c>
      <c r="K56" s="7">
        <f t="shared" si="6"/>
        <v>2.3809523809523808E-2</v>
      </c>
    </row>
    <row r="57" spans="1:11" x14ac:dyDescent="0.25">
      <c r="A57">
        <v>128</v>
      </c>
      <c r="B57" t="s">
        <v>60</v>
      </c>
      <c r="C57">
        <v>80</v>
      </c>
      <c r="D57">
        <v>15</v>
      </c>
      <c r="E57" s="7">
        <f t="shared" si="5"/>
        <v>0.1875</v>
      </c>
      <c r="G57">
        <v>46</v>
      </c>
      <c r="H57" t="s">
        <v>65</v>
      </c>
      <c r="I57">
        <v>122</v>
      </c>
      <c r="J57">
        <v>67</v>
      </c>
      <c r="K57" s="12">
        <f t="shared" si="6"/>
        <v>0.54918032786885251</v>
      </c>
    </row>
    <row r="58" spans="1:11" x14ac:dyDescent="0.25">
      <c r="A58">
        <v>138</v>
      </c>
      <c r="B58" t="s">
        <v>61</v>
      </c>
      <c r="C58">
        <v>24</v>
      </c>
      <c r="D58">
        <v>0</v>
      </c>
      <c r="E58" s="7">
        <f t="shared" si="5"/>
        <v>0</v>
      </c>
      <c r="G58">
        <v>195</v>
      </c>
      <c r="H58" t="s">
        <v>66</v>
      </c>
      <c r="I58">
        <v>66</v>
      </c>
      <c r="J58">
        <v>2</v>
      </c>
      <c r="K58" s="7">
        <f>SUM(J58/I58)</f>
        <v>3.0303030303030304E-2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25</v>
      </c>
      <c r="E59" s="7">
        <f t="shared" si="5"/>
        <v>0.10330578512396695</v>
      </c>
      <c r="G59" s="1" t="s">
        <v>5</v>
      </c>
      <c r="H59" s="1"/>
      <c r="I59" s="1">
        <f>SUM(I52:I58)</f>
        <v>369</v>
      </c>
      <c r="J59" s="1">
        <f>SUM(J54:J58)</f>
        <v>85</v>
      </c>
      <c r="K59" s="8">
        <f>SUM(J59/I59)</f>
        <v>0.23035230352303523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3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J65">
        <v>21</v>
      </c>
      <c r="K65" s="7">
        <f>SUM(J65/I65)</f>
        <v>0.14788732394366197</v>
      </c>
    </row>
    <row r="66" spans="1:13" x14ac:dyDescent="0.25">
      <c r="A66">
        <v>61</v>
      </c>
      <c r="B66" t="s">
        <v>68</v>
      </c>
      <c r="C66">
        <v>22</v>
      </c>
      <c r="D66">
        <v>0</v>
      </c>
      <c r="E66" s="7">
        <f t="shared" ref="E66:E75" si="7">SUM(D66/C66)</f>
        <v>0</v>
      </c>
      <c r="H66" t="s">
        <v>5</v>
      </c>
      <c r="I66">
        <f>SUM(I65)</f>
        <v>142</v>
      </c>
      <c r="J66">
        <f>SUM(J65)</f>
        <v>21</v>
      </c>
      <c r="K66" s="7">
        <f>SUM(J66/I66)</f>
        <v>0.14788732394366197</v>
      </c>
    </row>
    <row r="67" spans="1:13" x14ac:dyDescent="0.25">
      <c r="A67">
        <v>64</v>
      </c>
      <c r="B67" t="s">
        <v>69</v>
      </c>
      <c r="C67">
        <v>14</v>
      </c>
      <c r="D67">
        <v>2</v>
      </c>
      <c r="E67" s="7">
        <f t="shared" si="7"/>
        <v>0.14285714285714285</v>
      </c>
      <c r="K67" s="7"/>
    </row>
    <row r="68" spans="1:13" x14ac:dyDescent="0.25">
      <c r="A68">
        <v>66</v>
      </c>
      <c r="B68" t="s">
        <v>70</v>
      </c>
      <c r="C68">
        <v>68</v>
      </c>
      <c r="D68">
        <v>14</v>
      </c>
      <c r="E68" s="7">
        <f t="shared" si="7"/>
        <v>0.20588235294117646</v>
      </c>
      <c r="H68" s="1" t="s">
        <v>77</v>
      </c>
      <c r="K68" s="7" t="s">
        <v>102</v>
      </c>
    </row>
    <row r="69" spans="1:13" x14ac:dyDescent="0.25">
      <c r="A69">
        <v>69</v>
      </c>
      <c r="B69" t="s">
        <v>71</v>
      </c>
      <c r="C69">
        <v>12</v>
      </c>
      <c r="D69">
        <v>1</v>
      </c>
      <c r="E69" s="7">
        <f t="shared" si="7"/>
        <v>8.3333333333333329E-2</v>
      </c>
      <c r="H69" s="1" t="s">
        <v>78</v>
      </c>
      <c r="I69" s="1" t="s">
        <v>2</v>
      </c>
      <c r="J69" s="1">
        <v>2024</v>
      </c>
      <c r="K69" s="8" t="s">
        <v>3</v>
      </c>
    </row>
    <row r="70" spans="1:13" x14ac:dyDescent="0.25">
      <c r="A70">
        <v>103</v>
      </c>
      <c r="B70" t="s">
        <v>73</v>
      </c>
      <c r="C70">
        <v>23</v>
      </c>
      <c r="D70">
        <v>21</v>
      </c>
      <c r="E70" s="7">
        <f t="shared" si="7"/>
        <v>0.91304347826086951</v>
      </c>
      <c r="H70" t="s">
        <v>79</v>
      </c>
      <c r="I70">
        <f>C21</f>
        <v>809</v>
      </c>
      <c r="J70">
        <v>60</v>
      </c>
      <c r="K70" s="8">
        <f t="shared" ref="K70:K78" si="8">SUM(J70/I70)</f>
        <v>7.4165636588380712E-2</v>
      </c>
      <c r="L70" s="17" t="s">
        <v>105</v>
      </c>
      <c r="M70" s="17"/>
    </row>
    <row r="71" spans="1:13" x14ac:dyDescent="0.25">
      <c r="A71">
        <v>105</v>
      </c>
      <c r="B71" t="s">
        <v>74</v>
      </c>
      <c r="C71">
        <v>20</v>
      </c>
      <c r="D71">
        <v>0</v>
      </c>
      <c r="E71" s="7">
        <f t="shared" si="7"/>
        <v>0</v>
      </c>
      <c r="H71" t="s">
        <v>80</v>
      </c>
      <c r="I71">
        <f>I25</f>
        <v>918</v>
      </c>
      <c r="J71">
        <v>174</v>
      </c>
      <c r="K71" s="8">
        <f t="shared" si="8"/>
        <v>0.18954248366013071</v>
      </c>
      <c r="L71" s="17" t="s">
        <v>106</v>
      </c>
      <c r="M71" s="17"/>
    </row>
    <row r="72" spans="1:13" x14ac:dyDescent="0.25">
      <c r="A72">
        <v>113</v>
      </c>
      <c r="B72" t="s">
        <v>75</v>
      </c>
      <c r="C72">
        <v>24</v>
      </c>
      <c r="D72">
        <v>2</v>
      </c>
      <c r="E72" s="7">
        <f t="shared" si="7"/>
        <v>8.3333333333333329E-2</v>
      </c>
      <c r="H72" t="s">
        <v>81</v>
      </c>
      <c r="I72">
        <f>C40</f>
        <v>400</v>
      </c>
      <c r="J72">
        <v>61</v>
      </c>
      <c r="K72" s="8">
        <f t="shared" si="8"/>
        <v>0.1525</v>
      </c>
      <c r="L72" s="17" t="s">
        <v>107</v>
      </c>
      <c r="M72" s="17"/>
    </row>
    <row r="73" spans="1:13" x14ac:dyDescent="0.25">
      <c r="A73">
        <v>156</v>
      </c>
      <c r="B73" t="s">
        <v>76</v>
      </c>
      <c r="C73">
        <v>43</v>
      </c>
      <c r="D73">
        <v>2</v>
      </c>
      <c r="E73" s="7">
        <f t="shared" si="7"/>
        <v>4.6511627906976744E-2</v>
      </c>
      <c r="H73" t="s">
        <v>82</v>
      </c>
      <c r="I73">
        <f>I41</f>
        <v>416</v>
      </c>
      <c r="J73">
        <v>39</v>
      </c>
      <c r="K73" s="8">
        <f t="shared" si="8"/>
        <v>9.375E-2</v>
      </c>
      <c r="L73" s="17" t="s">
        <v>108</v>
      </c>
      <c r="M73" s="17"/>
    </row>
    <row r="74" spans="1:13" x14ac:dyDescent="0.25">
      <c r="A74">
        <v>206</v>
      </c>
      <c r="B74" t="s">
        <v>72</v>
      </c>
      <c r="C74">
        <v>48</v>
      </c>
      <c r="D74">
        <v>0</v>
      </c>
      <c r="E74" s="7">
        <f t="shared" si="7"/>
        <v>0</v>
      </c>
      <c r="H74" t="s">
        <v>83</v>
      </c>
      <c r="I74">
        <f>C59</f>
        <v>242</v>
      </c>
      <c r="J74">
        <v>25</v>
      </c>
      <c r="K74" s="8">
        <f t="shared" si="8"/>
        <v>0.10330578512396695</v>
      </c>
      <c r="L74" s="17" t="s">
        <v>109</v>
      </c>
      <c r="M74" s="17"/>
    </row>
    <row r="75" spans="1:13" x14ac:dyDescent="0.25">
      <c r="A75" s="1" t="s">
        <v>5</v>
      </c>
      <c r="B75" s="1"/>
      <c r="C75" s="1">
        <f>SUM(C66:C74)</f>
        <v>274</v>
      </c>
      <c r="D75" s="1">
        <f>SUM(D66:D74)</f>
        <v>42</v>
      </c>
      <c r="E75" s="8">
        <f t="shared" si="7"/>
        <v>0.15328467153284672</v>
      </c>
      <c r="H75" t="s">
        <v>84</v>
      </c>
      <c r="I75">
        <f>I59</f>
        <v>369</v>
      </c>
      <c r="J75">
        <v>85</v>
      </c>
      <c r="K75" s="8">
        <f t="shared" si="8"/>
        <v>0.23035230352303523</v>
      </c>
      <c r="L75" s="17" t="s">
        <v>110</v>
      </c>
      <c r="M75" s="17"/>
    </row>
    <row r="76" spans="1:13" x14ac:dyDescent="0.25">
      <c r="G76" s="1"/>
      <c r="H76" t="s">
        <v>85</v>
      </c>
      <c r="I76">
        <f>C75</f>
        <v>274</v>
      </c>
      <c r="J76" s="11">
        <v>42</v>
      </c>
      <c r="K76" s="8">
        <f t="shared" si="8"/>
        <v>0.15328467153284672</v>
      </c>
      <c r="L76" s="17" t="s">
        <v>111</v>
      </c>
      <c r="M76" s="17"/>
    </row>
    <row r="77" spans="1:13" x14ac:dyDescent="0.25">
      <c r="H77" t="s">
        <v>86</v>
      </c>
      <c r="I77">
        <v>142</v>
      </c>
      <c r="J77">
        <v>21</v>
      </c>
      <c r="K77" s="8">
        <f t="shared" si="8"/>
        <v>0.14788732394366197</v>
      </c>
    </row>
    <row r="78" spans="1:13" x14ac:dyDescent="0.25">
      <c r="H78" s="1" t="s">
        <v>5</v>
      </c>
      <c r="I78" s="1">
        <f>SUM(I70:I77)</f>
        <v>3570</v>
      </c>
      <c r="J78" s="1">
        <f>SUM(J70:J77)</f>
        <v>507</v>
      </c>
      <c r="K78" s="8">
        <f t="shared" si="8"/>
        <v>0.14201680672268907</v>
      </c>
    </row>
    <row r="79" spans="1:13" x14ac:dyDescent="0.25">
      <c r="K79" s="5"/>
    </row>
  </sheetData>
  <pageMargins left="0.25" right="0.25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9"/>
  <sheetViews>
    <sheetView topLeftCell="A62" workbookViewId="0">
      <selection activeCell="P75" sqref="P74:P75"/>
    </sheetView>
  </sheetViews>
  <sheetFormatPr defaultRowHeight="15" x14ac:dyDescent="0.25"/>
  <cols>
    <col min="1" max="1" width="3.7109375" customWidth="1"/>
    <col min="2" max="2" width="13.5703125" customWidth="1"/>
    <col min="3" max="3" width="5.7109375" customWidth="1"/>
    <col min="4" max="4" width="4.85546875" customWidth="1"/>
    <col min="5" max="5" width="10.85546875" style="5" customWidth="1"/>
    <col min="6" max="6" width="3" customWidth="1"/>
    <col min="7" max="7" width="3.7109375" customWidth="1"/>
    <col min="8" max="8" width="11.85546875" customWidth="1"/>
    <col min="9" max="9" width="6.140625" customWidth="1"/>
    <col min="10" max="10" width="6.7109375" customWidth="1"/>
    <col min="11" max="11" width="10.42578125" customWidth="1"/>
    <col min="12" max="12" width="3.140625" customWidth="1"/>
  </cols>
  <sheetData>
    <row r="1" spans="1:11" ht="18.75" x14ac:dyDescent="0.3">
      <c r="A1" s="2" t="s">
        <v>0</v>
      </c>
      <c r="B1" s="2"/>
      <c r="C1" s="2"/>
      <c r="E1"/>
      <c r="F1" s="5"/>
    </row>
    <row r="2" spans="1:11" ht="18.75" x14ac:dyDescent="0.3">
      <c r="A2" s="2"/>
      <c r="B2" s="9" t="s">
        <v>91</v>
      </c>
      <c r="C2" s="13">
        <v>2024</v>
      </c>
      <c r="E2" s="14" t="s">
        <v>94</v>
      </c>
      <c r="H2" s="1"/>
      <c r="K2" s="10"/>
    </row>
    <row r="3" spans="1:11" ht="18.75" x14ac:dyDescent="0.3">
      <c r="A3" s="2"/>
      <c r="B3" s="15" t="s">
        <v>95</v>
      </c>
      <c r="H3" s="3" t="s">
        <v>96</v>
      </c>
      <c r="K3" s="10"/>
    </row>
    <row r="4" spans="1:11" ht="15.75" x14ac:dyDescent="0.25">
      <c r="A4" s="3" t="s">
        <v>1</v>
      </c>
      <c r="B4" s="3"/>
      <c r="G4" s="3" t="s">
        <v>18</v>
      </c>
      <c r="H4" s="3"/>
      <c r="K4" s="5"/>
    </row>
    <row r="5" spans="1:11" s="4" customFormat="1" x14ac:dyDescent="0.25">
      <c r="A5" s="4">
        <v>15</v>
      </c>
      <c r="B5" s="4" t="s">
        <v>4</v>
      </c>
      <c r="C5" s="4" t="s">
        <v>2</v>
      </c>
      <c r="D5" s="4">
        <v>2024</v>
      </c>
      <c r="E5" s="6" t="s">
        <v>3</v>
      </c>
      <c r="G5" s="4">
        <v>19</v>
      </c>
      <c r="H5" s="4" t="s">
        <v>4</v>
      </c>
      <c r="I5" s="4" t="s">
        <v>2</v>
      </c>
      <c r="J5" s="4">
        <v>2024</v>
      </c>
      <c r="K5" s="6" t="s">
        <v>3</v>
      </c>
    </row>
    <row r="6" spans="1:11" x14ac:dyDescent="0.25">
      <c r="A6">
        <v>2</v>
      </c>
      <c r="B6" t="s">
        <v>6</v>
      </c>
      <c r="C6">
        <v>106</v>
      </c>
      <c r="E6" s="7">
        <f>SUM(D6/C6)</f>
        <v>0</v>
      </c>
      <c r="G6">
        <v>10</v>
      </c>
      <c r="H6" t="s">
        <v>20</v>
      </c>
      <c r="I6">
        <v>20</v>
      </c>
      <c r="K6" s="7">
        <f t="shared" ref="K6:K13" si="0">SUM(J6/I6)</f>
        <v>0</v>
      </c>
    </row>
    <row r="7" spans="1:11" x14ac:dyDescent="0.25">
      <c r="A7">
        <v>23</v>
      </c>
      <c r="B7" t="s">
        <v>7</v>
      </c>
      <c r="C7">
        <v>22</v>
      </c>
      <c r="E7" s="7">
        <f t="shared" ref="E7:E15" si="1">SUM(D7/C7)</f>
        <v>0</v>
      </c>
      <c r="G7">
        <v>17</v>
      </c>
      <c r="H7" t="s">
        <v>21</v>
      </c>
      <c r="I7">
        <v>45</v>
      </c>
      <c r="K7" s="7">
        <f t="shared" si="0"/>
        <v>0</v>
      </c>
    </row>
    <row r="8" spans="1:11" x14ac:dyDescent="0.25">
      <c r="A8">
        <v>33</v>
      </c>
      <c r="B8" t="s">
        <v>8</v>
      </c>
      <c r="C8">
        <v>25</v>
      </c>
      <c r="E8" s="7">
        <f t="shared" si="1"/>
        <v>0</v>
      </c>
      <c r="G8">
        <v>24</v>
      </c>
      <c r="H8" t="s">
        <v>22</v>
      </c>
      <c r="I8">
        <v>16</v>
      </c>
      <c r="K8" s="7">
        <f t="shared" si="0"/>
        <v>0</v>
      </c>
    </row>
    <row r="9" spans="1:11" x14ac:dyDescent="0.25">
      <c r="A9">
        <v>36</v>
      </c>
      <c r="B9" t="s">
        <v>87</v>
      </c>
      <c r="C9">
        <v>36</v>
      </c>
      <c r="E9" s="7">
        <f t="shared" si="1"/>
        <v>0</v>
      </c>
      <c r="G9">
        <v>45</v>
      </c>
      <c r="H9" t="s">
        <v>23</v>
      </c>
      <c r="I9">
        <v>123</v>
      </c>
      <c r="K9" s="7">
        <f t="shared" si="0"/>
        <v>0</v>
      </c>
    </row>
    <row r="10" spans="1:11" x14ac:dyDescent="0.25">
      <c r="A10">
        <v>56</v>
      </c>
      <c r="B10" t="s">
        <v>9</v>
      </c>
      <c r="C10">
        <v>17</v>
      </c>
      <c r="E10" s="7">
        <f t="shared" si="1"/>
        <v>0</v>
      </c>
      <c r="G10">
        <v>48</v>
      </c>
      <c r="H10" t="s">
        <v>24</v>
      </c>
      <c r="I10">
        <v>36</v>
      </c>
      <c r="K10" s="7">
        <f t="shared" si="0"/>
        <v>0</v>
      </c>
    </row>
    <row r="11" spans="1:11" x14ac:dyDescent="0.25">
      <c r="A11">
        <v>68</v>
      </c>
      <c r="B11" t="s">
        <v>10</v>
      </c>
      <c r="C11">
        <v>65</v>
      </c>
      <c r="E11" s="7">
        <f t="shared" si="1"/>
        <v>0</v>
      </c>
      <c r="G11">
        <v>50</v>
      </c>
      <c r="H11" t="s">
        <v>25</v>
      </c>
      <c r="I11">
        <v>13</v>
      </c>
      <c r="K11" s="7">
        <f t="shared" si="0"/>
        <v>0</v>
      </c>
    </row>
    <row r="12" spans="1:11" x14ac:dyDescent="0.25">
      <c r="A12">
        <v>72</v>
      </c>
      <c r="B12" t="s">
        <v>11</v>
      </c>
      <c r="C12">
        <v>204</v>
      </c>
      <c r="E12" s="7">
        <f t="shared" si="1"/>
        <v>0</v>
      </c>
      <c r="G12">
        <v>71</v>
      </c>
      <c r="H12" t="s">
        <v>26</v>
      </c>
      <c r="I12">
        <v>34</v>
      </c>
      <c r="K12" s="7">
        <f t="shared" si="0"/>
        <v>0</v>
      </c>
    </row>
    <row r="13" spans="1:11" x14ac:dyDescent="0.25">
      <c r="A13">
        <v>80</v>
      </c>
      <c r="B13" t="s">
        <v>12</v>
      </c>
      <c r="C13">
        <v>42</v>
      </c>
      <c r="E13" s="7">
        <f t="shared" si="1"/>
        <v>0</v>
      </c>
      <c r="G13">
        <v>73</v>
      </c>
      <c r="H13" t="s">
        <v>27</v>
      </c>
      <c r="I13">
        <v>19</v>
      </c>
      <c r="K13" s="7">
        <f t="shared" si="0"/>
        <v>0</v>
      </c>
    </row>
    <row r="14" spans="1:11" x14ac:dyDescent="0.25">
      <c r="A14">
        <v>96</v>
      </c>
      <c r="B14" t="s">
        <v>19</v>
      </c>
      <c r="C14">
        <v>33</v>
      </c>
      <c r="E14" s="7">
        <f t="shared" si="1"/>
        <v>0</v>
      </c>
      <c r="G14">
        <v>79</v>
      </c>
      <c r="H14" t="s">
        <v>28</v>
      </c>
      <c r="I14">
        <v>18</v>
      </c>
      <c r="K14" s="7">
        <f t="shared" ref="K14:K19" si="2">SUM(J14/I14)</f>
        <v>0</v>
      </c>
    </row>
    <row r="15" spans="1:11" x14ac:dyDescent="0.25">
      <c r="A15">
        <v>102</v>
      </c>
      <c r="B15" t="s">
        <v>13</v>
      </c>
      <c r="C15">
        <v>61</v>
      </c>
      <c r="E15" s="7">
        <f t="shared" si="1"/>
        <v>0</v>
      </c>
      <c r="G15">
        <v>83</v>
      </c>
      <c r="H15" t="s">
        <v>29</v>
      </c>
      <c r="I15">
        <v>35</v>
      </c>
      <c r="K15" s="7">
        <f t="shared" si="2"/>
        <v>0</v>
      </c>
    </row>
    <row r="16" spans="1:11" x14ac:dyDescent="0.25">
      <c r="A16">
        <v>133</v>
      </c>
      <c r="B16" t="s">
        <v>14</v>
      </c>
      <c r="C16">
        <v>29</v>
      </c>
      <c r="E16" s="7">
        <f t="shared" ref="E16:E21" si="3">SUM(D16/C16)</f>
        <v>0</v>
      </c>
      <c r="G16">
        <v>88</v>
      </c>
      <c r="H16" t="s">
        <v>30</v>
      </c>
      <c r="I16">
        <v>21</v>
      </c>
      <c r="K16" s="7">
        <f t="shared" si="2"/>
        <v>0</v>
      </c>
    </row>
    <row r="17" spans="1:13" x14ac:dyDescent="0.25">
      <c r="A17">
        <v>142</v>
      </c>
      <c r="B17" t="s">
        <v>15</v>
      </c>
      <c r="C17">
        <v>45</v>
      </c>
      <c r="E17" s="7">
        <f t="shared" si="3"/>
        <v>0</v>
      </c>
      <c r="G17">
        <v>89</v>
      </c>
      <c r="H17" t="s">
        <v>90</v>
      </c>
      <c r="I17">
        <v>26</v>
      </c>
      <c r="K17" s="7">
        <f t="shared" si="2"/>
        <v>0</v>
      </c>
    </row>
    <row r="18" spans="1:13" x14ac:dyDescent="0.25">
      <c r="A18">
        <v>154</v>
      </c>
      <c r="B18" t="s">
        <v>12</v>
      </c>
      <c r="C18">
        <v>31</v>
      </c>
      <c r="E18" s="7">
        <f t="shared" si="3"/>
        <v>0</v>
      </c>
      <c r="G18">
        <v>127</v>
      </c>
      <c r="H18" t="s">
        <v>31</v>
      </c>
      <c r="I18">
        <v>29</v>
      </c>
      <c r="K18" s="7">
        <f t="shared" si="2"/>
        <v>0</v>
      </c>
    </row>
    <row r="19" spans="1:13" x14ac:dyDescent="0.25">
      <c r="A19">
        <v>197</v>
      </c>
      <c r="B19" t="s">
        <v>16</v>
      </c>
      <c r="C19">
        <v>57</v>
      </c>
      <c r="E19" s="7">
        <f t="shared" si="3"/>
        <v>0</v>
      </c>
      <c r="G19">
        <v>165</v>
      </c>
      <c r="H19" t="s">
        <v>32</v>
      </c>
      <c r="I19">
        <v>157</v>
      </c>
      <c r="K19" s="7">
        <f t="shared" si="2"/>
        <v>0</v>
      </c>
    </row>
    <row r="20" spans="1:13" x14ac:dyDescent="0.25">
      <c r="A20">
        <v>209</v>
      </c>
      <c r="B20" t="s">
        <v>17</v>
      </c>
      <c r="C20">
        <v>36</v>
      </c>
      <c r="E20" s="7">
        <f t="shared" si="3"/>
        <v>0</v>
      </c>
      <c r="G20">
        <v>174</v>
      </c>
      <c r="H20" t="s">
        <v>33</v>
      </c>
      <c r="I20">
        <v>43</v>
      </c>
      <c r="K20" s="7">
        <f t="shared" ref="K20:K25" si="4">SUM(J20/I20)</f>
        <v>0</v>
      </c>
    </row>
    <row r="21" spans="1:13" x14ac:dyDescent="0.25">
      <c r="A21" s="1" t="s">
        <v>5</v>
      </c>
      <c r="B21" s="1"/>
      <c r="C21" s="1">
        <f>SUM(C6:C20)</f>
        <v>809</v>
      </c>
      <c r="D21" s="1">
        <f>SUM(D6:D20)</f>
        <v>0</v>
      </c>
      <c r="E21" s="7">
        <f t="shared" si="3"/>
        <v>0</v>
      </c>
      <c r="G21">
        <v>187</v>
      </c>
      <c r="H21" t="s">
        <v>27</v>
      </c>
      <c r="I21">
        <v>19</v>
      </c>
      <c r="K21" s="7">
        <f t="shared" si="4"/>
        <v>0</v>
      </c>
    </row>
    <row r="22" spans="1:13" x14ac:dyDescent="0.25">
      <c r="G22">
        <v>194</v>
      </c>
      <c r="H22" t="s">
        <v>34</v>
      </c>
      <c r="I22">
        <v>22</v>
      </c>
      <c r="K22" s="7">
        <f t="shared" si="4"/>
        <v>0</v>
      </c>
    </row>
    <row r="23" spans="1:13" x14ac:dyDescent="0.25">
      <c r="G23">
        <v>196</v>
      </c>
      <c r="H23" t="s">
        <v>35</v>
      </c>
      <c r="I23">
        <v>217</v>
      </c>
      <c r="K23" s="7">
        <f t="shared" si="4"/>
        <v>0</v>
      </c>
    </row>
    <row r="24" spans="1:13" x14ac:dyDescent="0.25">
      <c r="G24">
        <v>204</v>
      </c>
      <c r="H24" t="s">
        <v>36</v>
      </c>
      <c r="I24">
        <v>25</v>
      </c>
      <c r="K24" s="7">
        <f t="shared" si="4"/>
        <v>0</v>
      </c>
    </row>
    <row r="25" spans="1:13" x14ac:dyDescent="0.25">
      <c r="G25" s="1" t="s">
        <v>5</v>
      </c>
      <c r="H25" s="1"/>
      <c r="I25" s="1">
        <f>SUM(I6:I24)</f>
        <v>918</v>
      </c>
      <c r="J25" s="1">
        <f>SUM(J6:J24)</f>
        <v>0</v>
      </c>
      <c r="K25" s="8">
        <f t="shared" si="4"/>
        <v>0</v>
      </c>
    </row>
    <row r="28" spans="1:13" ht="15.75" x14ac:dyDescent="0.25">
      <c r="B28" s="13" t="s">
        <v>97</v>
      </c>
      <c r="G28" s="1"/>
      <c r="H28" s="3" t="s">
        <v>98</v>
      </c>
      <c r="I28" s="1"/>
      <c r="J28" s="1"/>
      <c r="K28" s="8"/>
    </row>
    <row r="29" spans="1:13" ht="15.75" x14ac:dyDescent="0.25">
      <c r="A29" s="3" t="s">
        <v>37</v>
      </c>
      <c r="B29" s="3"/>
      <c r="G29" s="3" t="s">
        <v>38</v>
      </c>
      <c r="H29" s="3"/>
      <c r="K29" s="5"/>
    </row>
    <row r="30" spans="1:13" x14ac:dyDescent="0.25">
      <c r="A30" s="4">
        <v>9</v>
      </c>
      <c r="B30" s="4" t="s">
        <v>4</v>
      </c>
      <c r="C30" s="4" t="s">
        <v>2</v>
      </c>
      <c r="D30" s="4">
        <v>2024</v>
      </c>
      <c r="E30" s="6" t="s">
        <v>3</v>
      </c>
      <c r="G30" s="4">
        <v>9</v>
      </c>
      <c r="H30" s="4" t="s">
        <v>4</v>
      </c>
      <c r="I30" s="4" t="s">
        <v>2</v>
      </c>
      <c r="J30" s="4">
        <v>2024</v>
      </c>
      <c r="K30" s="6" t="s">
        <v>3</v>
      </c>
    </row>
    <row r="31" spans="1:13" x14ac:dyDescent="0.25">
      <c r="A31">
        <v>12</v>
      </c>
      <c r="B31" t="s">
        <v>39</v>
      </c>
      <c r="C31">
        <v>145</v>
      </c>
      <c r="E31" s="7">
        <f t="shared" ref="E31:E40" si="5">SUM(D31/C31)</f>
        <v>0</v>
      </c>
      <c r="G31">
        <v>13</v>
      </c>
      <c r="H31" t="s">
        <v>46</v>
      </c>
      <c r="I31">
        <v>32</v>
      </c>
      <c r="K31" s="7">
        <f t="shared" ref="K31:K35" si="6">SUM(J31/I31)</f>
        <v>0</v>
      </c>
      <c r="L31" s="4"/>
      <c r="M31" s="4"/>
    </row>
    <row r="32" spans="1:13" s="4" customFormat="1" x14ac:dyDescent="0.25">
      <c r="A32">
        <v>16</v>
      </c>
      <c r="B32" t="s">
        <v>40</v>
      </c>
      <c r="C32">
        <v>44</v>
      </c>
      <c r="D32"/>
      <c r="E32" s="7">
        <f t="shared" si="5"/>
        <v>0</v>
      </c>
      <c r="G32">
        <v>14</v>
      </c>
      <c r="H32" t="s">
        <v>47</v>
      </c>
      <c r="I32">
        <v>60</v>
      </c>
      <c r="J32"/>
      <c r="K32" s="7">
        <f t="shared" si="6"/>
        <v>0</v>
      </c>
      <c r="L32"/>
      <c r="M32"/>
    </row>
    <row r="33" spans="1:11" x14ac:dyDescent="0.25">
      <c r="A33">
        <v>60</v>
      </c>
      <c r="B33" t="s">
        <v>41</v>
      </c>
      <c r="C33">
        <v>28</v>
      </c>
      <c r="E33" s="7">
        <f t="shared" si="5"/>
        <v>0</v>
      </c>
      <c r="G33">
        <v>19</v>
      </c>
      <c r="H33" t="s">
        <v>48</v>
      </c>
      <c r="I33">
        <v>41</v>
      </c>
      <c r="K33" s="7">
        <f t="shared" si="6"/>
        <v>0</v>
      </c>
    </row>
    <row r="34" spans="1:11" x14ac:dyDescent="0.25">
      <c r="A34">
        <v>63</v>
      </c>
      <c r="B34" t="s">
        <v>92</v>
      </c>
      <c r="C34">
        <v>20</v>
      </c>
      <c r="E34" s="7">
        <v>0.6</v>
      </c>
      <c r="G34">
        <v>26</v>
      </c>
      <c r="H34" t="s">
        <v>88</v>
      </c>
      <c r="I34">
        <v>75</v>
      </c>
      <c r="K34" s="7">
        <f t="shared" si="6"/>
        <v>0</v>
      </c>
    </row>
    <row r="35" spans="1:11" x14ac:dyDescent="0.25">
      <c r="A35">
        <v>74</v>
      </c>
      <c r="B35" t="s">
        <v>42</v>
      </c>
      <c r="C35">
        <v>11</v>
      </c>
      <c r="E35" s="7">
        <f t="shared" si="5"/>
        <v>0</v>
      </c>
      <c r="G35">
        <v>52</v>
      </c>
      <c r="H35" t="s">
        <v>49</v>
      </c>
      <c r="I35">
        <v>38</v>
      </c>
      <c r="K35" s="7">
        <f t="shared" si="6"/>
        <v>0</v>
      </c>
    </row>
    <row r="36" spans="1:11" x14ac:dyDescent="0.25">
      <c r="A36">
        <v>100</v>
      </c>
      <c r="B36" t="s">
        <v>43</v>
      </c>
      <c r="C36">
        <v>50</v>
      </c>
      <c r="E36" s="7">
        <f t="shared" si="5"/>
        <v>0</v>
      </c>
      <c r="K36" s="12"/>
    </row>
    <row r="37" spans="1:11" x14ac:dyDescent="0.25">
      <c r="A37">
        <v>140</v>
      </c>
      <c r="B37" t="s">
        <v>44</v>
      </c>
      <c r="C37">
        <v>29</v>
      </c>
      <c r="E37" s="7">
        <f t="shared" si="5"/>
        <v>0</v>
      </c>
      <c r="G37">
        <v>91</v>
      </c>
      <c r="H37" t="s">
        <v>50</v>
      </c>
      <c r="I37">
        <v>49</v>
      </c>
      <c r="K37" s="7">
        <f t="shared" ref="K37:K41" si="7">SUM(J37/I37)</f>
        <v>0</v>
      </c>
    </row>
    <row r="38" spans="1:11" x14ac:dyDescent="0.25">
      <c r="A38">
        <v>176</v>
      </c>
      <c r="B38" t="s">
        <v>45</v>
      </c>
      <c r="C38">
        <v>49</v>
      </c>
      <c r="E38" s="7">
        <f t="shared" si="5"/>
        <v>0</v>
      </c>
      <c r="G38">
        <v>95</v>
      </c>
      <c r="H38" t="s">
        <v>51</v>
      </c>
      <c r="I38">
        <v>44</v>
      </c>
      <c r="K38" s="7">
        <f t="shared" si="7"/>
        <v>0</v>
      </c>
    </row>
    <row r="39" spans="1:11" x14ac:dyDescent="0.25">
      <c r="A39">
        <v>177</v>
      </c>
      <c r="B39" t="s">
        <v>44</v>
      </c>
      <c r="C39">
        <v>24</v>
      </c>
      <c r="E39" s="7">
        <f t="shared" si="5"/>
        <v>0</v>
      </c>
      <c r="G39">
        <v>101</v>
      </c>
      <c r="H39" t="s">
        <v>52</v>
      </c>
      <c r="I39">
        <v>55</v>
      </c>
      <c r="K39" s="7">
        <f t="shared" si="7"/>
        <v>0</v>
      </c>
    </row>
    <row r="40" spans="1:11" x14ac:dyDescent="0.25">
      <c r="A40" s="1" t="s">
        <v>5</v>
      </c>
      <c r="B40" s="1"/>
      <c r="C40" s="1">
        <f>SUM(C31:C39)</f>
        <v>400</v>
      </c>
      <c r="D40" s="1">
        <f>SUM(D31:D39)</f>
        <v>0</v>
      </c>
      <c r="E40" s="8">
        <f t="shared" si="5"/>
        <v>0</v>
      </c>
      <c r="G40">
        <v>111</v>
      </c>
      <c r="H40" t="s">
        <v>53</v>
      </c>
      <c r="I40">
        <v>22</v>
      </c>
      <c r="K40" s="7">
        <f t="shared" si="7"/>
        <v>0</v>
      </c>
    </row>
    <row r="41" spans="1:11" x14ac:dyDescent="0.25">
      <c r="G41" s="1" t="s">
        <v>5</v>
      </c>
      <c r="I41" s="1">
        <f>SUM(I31:I40)</f>
        <v>416</v>
      </c>
      <c r="J41" s="1">
        <f>SUM(J31:J40)</f>
        <v>0</v>
      </c>
      <c r="K41" s="7">
        <f t="shared" si="7"/>
        <v>0</v>
      </c>
    </row>
    <row r="42" spans="1:11" x14ac:dyDescent="0.25">
      <c r="G42" s="1"/>
      <c r="I42" s="1"/>
      <c r="J42" s="1"/>
      <c r="K42" s="7"/>
    </row>
    <row r="43" spans="1:11" x14ac:dyDescent="0.25">
      <c r="G43" s="1"/>
      <c r="I43" s="1"/>
      <c r="J43" s="1"/>
      <c r="K43" s="8"/>
    </row>
    <row r="50" spans="1:11" ht="15.75" x14ac:dyDescent="0.25">
      <c r="B50" s="13" t="s">
        <v>99</v>
      </c>
      <c r="G50" s="3"/>
      <c r="H50" s="3"/>
      <c r="K50" s="5"/>
    </row>
    <row r="51" spans="1:11" ht="15.75" x14ac:dyDescent="0.25">
      <c r="A51" s="3" t="s">
        <v>93</v>
      </c>
      <c r="B51" s="3"/>
      <c r="G51" s="4"/>
      <c r="H51" s="13" t="s">
        <v>100</v>
      </c>
      <c r="I51" s="16"/>
      <c r="J51" s="4"/>
      <c r="K51" s="6"/>
    </row>
    <row r="52" spans="1:11" ht="15.75" x14ac:dyDescent="0.25">
      <c r="A52" s="4">
        <v>6</v>
      </c>
      <c r="B52" s="4" t="s">
        <v>4</v>
      </c>
      <c r="C52" s="4" t="s">
        <v>2</v>
      </c>
      <c r="D52" s="4">
        <v>2024</v>
      </c>
      <c r="E52" s="6" t="s">
        <v>3</v>
      </c>
      <c r="G52" s="3" t="s">
        <v>54</v>
      </c>
      <c r="H52" s="3"/>
      <c r="K52" s="5"/>
    </row>
    <row r="53" spans="1:11" x14ac:dyDescent="0.25">
      <c r="A53">
        <v>4</v>
      </c>
      <c r="B53" t="s">
        <v>57</v>
      </c>
      <c r="C53">
        <v>33</v>
      </c>
      <c r="E53" s="7">
        <f t="shared" ref="E53:E59" si="8">SUM(D53/C53)</f>
        <v>0</v>
      </c>
      <c r="G53" s="4">
        <v>5</v>
      </c>
      <c r="H53" s="4" t="s">
        <v>4</v>
      </c>
      <c r="I53" s="4" t="s">
        <v>2</v>
      </c>
      <c r="J53" s="4">
        <v>2024</v>
      </c>
      <c r="K53" s="6" t="s">
        <v>3</v>
      </c>
    </row>
    <row r="54" spans="1:11" x14ac:dyDescent="0.25">
      <c r="A54">
        <v>9</v>
      </c>
      <c r="B54" t="s">
        <v>58</v>
      </c>
      <c r="C54">
        <v>23</v>
      </c>
      <c r="E54" s="7">
        <f t="shared" si="8"/>
        <v>0</v>
      </c>
      <c r="G54">
        <v>20</v>
      </c>
      <c r="H54" t="s">
        <v>62</v>
      </c>
      <c r="I54">
        <v>105</v>
      </c>
      <c r="K54" s="7">
        <f t="shared" ref="K54:K57" si="9">SUM(J54/I54)</f>
        <v>0</v>
      </c>
    </row>
    <row r="55" spans="1:11" x14ac:dyDescent="0.25">
      <c r="A55">
        <v>104</v>
      </c>
      <c r="B55" t="s">
        <v>89</v>
      </c>
      <c r="C55">
        <v>20</v>
      </c>
      <c r="E55" s="7">
        <f t="shared" si="8"/>
        <v>0</v>
      </c>
      <c r="G55">
        <v>22</v>
      </c>
      <c r="H55" t="s">
        <v>63</v>
      </c>
      <c r="I55">
        <v>34</v>
      </c>
      <c r="K55" s="7">
        <f t="shared" si="9"/>
        <v>0</v>
      </c>
    </row>
    <row r="56" spans="1:11" x14ac:dyDescent="0.25">
      <c r="A56">
        <v>112</v>
      </c>
      <c r="B56" t="s">
        <v>59</v>
      </c>
      <c r="C56">
        <v>62</v>
      </c>
      <c r="E56" s="7">
        <f t="shared" si="8"/>
        <v>0</v>
      </c>
      <c r="G56">
        <v>27</v>
      </c>
      <c r="H56" t="s">
        <v>64</v>
      </c>
      <c r="I56">
        <v>42</v>
      </c>
      <c r="K56" s="7">
        <f t="shared" si="9"/>
        <v>0</v>
      </c>
    </row>
    <row r="57" spans="1:11" x14ac:dyDescent="0.25">
      <c r="A57">
        <v>128</v>
      </c>
      <c r="B57" t="s">
        <v>60</v>
      </c>
      <c r="C57">
        <v>80</v>
      </c>
      <c r="E57" s="7">
        <f t="shared" si="8"/>
        <v>0</v>
      </c>
      <c r="G57">
        <v>46</v>
      </c>
      <c r="H57" t="s">
        <v>65</v>
      </c>
      <c r="I57">
        <v>122</v>
      </c>
      <c r="K57" s="12">
        <f t="shared" si="9"/>
        <v>0</v>
      </c>
    </row>
    <row r="58" spans="1:11" x14ac:dyDescent="0.25">
      <c r="A58">
        <v>138</v>
      </c>
      <c r="B58" t="s">
        <v>61</v>
      </c>
      <c r="C58">
        <v>24</v>
      </c>
      <c r="E58" s="7">
        <f t="shared" si="8"/>
        <v>0</v>
      </c>
      <c r="G58">
        <v>195</v>
      </c>
      <c r="H58" t="s">
        <v>66</v>
      </c>
      <c r="I58">
        <v>66</v>
      </c>
      <c r="K58" s="7">
        <f>SUM(J58/I58)</f>
        <v>0</v>
      </c>
    </row>
    <row r="59" spans="1:11" x14ac:dyDescent="0.25">
      <c r="A59" s="1" t="s">
        <v>5</v>
      </c>
      <c r="B59" s="1"/>
      <c r="C59" s="1">
        <f>SUM(C53:C58)</f>
        <v>242</v>
      </c>
      <c r="D59" s="1">
        <f>SUM(D53:D58)</f>
        <v>0</v>
      </c>
      <c r="E59" s="7">
        <f t="shared" si="8"/>
        <v>0</v>
      </c>
      <c r="G59" s="1" t="s">
        <v>5</v>
      </c>
      <c r="H59" s="1"/>
      <c r="I59" s="1">
        <f>SUM(I52:I58)</f>
        <v>369</v>
      </c>
      <c r="J59" s="1">
        <f>SUM(J52:J58)</f>
        <v>2024</v>
      </c>
      <c r="K59" s="8">
        <f>SUM(J59/I59)</f>
        <v>5.4850948509485091</v>
      </c>
    </row>
    <row r="60" spans="1:11" x14ac:dyDescent="0.25">
      <c r="E60" s="7"/>
    </row>
    <row r="61" spans="1:11" x14ac:dyDescent="0.25">
      <c r="E61" s="7"/>
      <c r="K61" s="7"/>
    </row>
    <row r="62" spans="1:11" x14ac:dyDescent="0.25">
      <c r="E62" s="7"/>
    </row>
    <row r="63" spans="1:11" ht="15.75" x14ac:dyDescent="0.25">
      <c r="B63" s="13" t="s">
        <v>101</v>
      </c>
      <c r="G63" s="3"/>
      <c r="H63" s="3" t="s">
        <v>56</v>
      </c>
      <c r="K63" s="5"/>
    </row>
    <row r="64" spans="1:11" ht="15.75" x14ac:dyDescent="0.25">
      <c r="A64" s="3" t="s">
        <v>55</v>
      </c>
      <c r="B64" s="3"/>
      <c r="G64" s="4"/>
      <c r="H64" s="4" t="s">
        <v>4</v>
      </c>
      <c r="I64" s="4" t="s">
        <v>2</v>
      </c>
      <c r="J64" s="4">
        <v>2024</v>
      </c>
      <c r="K64" s="6" t="s">
        <v>3</v>
      </c>
    </row>
    <row r="65" spans="1:11" x14ac:dyDescent="0.25">
      <c r="A65" s="4">
        <v>9</v>
      </c>
      <c r="B65" s="4" t="s">
        <v>4</v>
      </c>
      <c r="C65" s="4" t="s">
        <v>2</v>
      </c>
      <c r="D65" s="4">
        <v>2024</v>
      </c>
      <c r="E65" s="6" t="s">
        <v>3</v>
      </c>
      <c r="G65">
        <v>200</v>
      </c>
      <c r="H65" t="s">
        <v>67</v>
      </c>
      <c r="I65">
        <v>142</v>
      </c>
      <c r="K65" s="7">
        <f>SUM(J65/I65)</f>
        <v>0</v>
      </c>
    </row>
    <row r="66" spans="1:11" x14ac:dyDescent="0.25">
      <c r="A66">
        <v>61</v>
      </c>
      <c r="B66" t="s">
        <v>68</v>
      </c>
      <c r="C66">
        <v>22</v>
      </c>
      <c r="E66" s="7">
        <f t="shared" ref="E66:E75" si="10">SUM(D66/C66)</f>
        <v>0</v>
      </c>
      <c r="H66" t="s">
        <v>5</v>
      </c>
      <c r="I66">
        <f>SUM(I65)</f>
        <v>142</v>
      </c>
      <c r="J66">
        <f>SUM(J65)</f>
        <v>0</v>
      </c>
      <c r="K66" s="7">
        <f>SUM(J66/I66)</f>
        <v>0</v>
      </c>
    </row>
    <row r="67" spans="1:11" x14ac:dyDescent="0.25">
      <c r="A67">
        <v>64</v>
      </c>
      <c r="B67" t="s">
        <v>69</v>
      </c>
      <c r="C67">
        <v>14</v>
      </c>
      <c r="E67" s="7">
        <f t="shared" si="10"/>
        <v>0</v>
      </c>
      <c r="K67" s="7"/>
    </row>
    <row r="68" spans="1:11" x14ac:dyDescent="0.25">
      <c r="A68">
        <v>66</v>
      </c>
      <c r="B68" t="s">
        <v>70</v>
      </c>
      <c r="C68">
        <v>68</v>
      </c>
      <c r="E68" s="7">
        <f t="shared" si="10"/>
        <v>0</v>
      </c>
      <c r="H68" s="1" t="s">
        <v>77</v>
      </c>
      <c r="K68" s="7" t="s">
        <v>102</v>
      </c>
    </row>
    <row r="69" spans="1:11" x14ac:dyDescent="0.25">
      <c r="A69">
        <v>69</v>
      </c>
      <c r="B69" t="s">
        <v>71</v>
      </c>
      <c r="C69">
        <v>12</v>
      </c>
      <c r="E69" s="7">
        <f t="shared" si="10"/>
        <v>0</v>
      </c>
      <c r="H69" s="1" t="s">
        <v>78</v>
      </c>
      <c r="I69" s="1" t="s">
        <v>2</v>
      </c>
      <c r="J69" s="1">
        <v>2024</v>
      </c>
      <c r="K69" s="8" t="s">
        <v>3</v>
      </c>
    </row>
    <row r="70" spans="1:11" x14ac:dyDescent="0.25">
      <c r="A70">
        <v>103</v>
      </c>
      <c r="B70" t="s">
        <v>73</v>
      </c>
      <c r="C70">
        <v>23</v>
      </c>
      <c r="E70" s="7">
        <f t="shared" si="10"/>
        <v>0</v>
      </c>
      <c r="H70" t="s">
        <v>79</v>
      </c>
      <c r="I70">
        <f>C21</f>
        <v>809</v>
      </c>
      <c r="K70" s="8">
        <f t="shared" ref="K70:K78" si="11">SUM(J70/I70)</f>
        <v>0</v>
      </c>
    </row>
    <row r="71" spans="1:11" x14ac:dyDescent="0.25">
      <c r="A71">
        <v>105</v>
      </c>
      <c r="B71" t="s">
        <v>74</v>
      </c>
      <c r="C71">
        <v>20</v>
      </c>
      <c r="E71" s="7">
        <f t="shared" si="10"/>
        <v>0</v>
      </c>
      <c r="H71" t="s">
        <v>80</v>
      </c>
      <c r="I71">
        <f>I25</f>
        <v>918</v>
      </c>
      <c r="K71" s="8">
        <f t="shared" si="11"/>
        <v>0</v>
      </c>
    </row>
    <row r="72" spans="1:11" x14ac:dyDescent="0.25">
      <c r="A72">
        <v>113</v>
      </c>
      <c r="B72" t="s">
        <v>75</v>
      </c>
      <c r="C72">
        <v>24</v>
      </c>
      <c r="E72" s="7">
        <f t="shared" si="10"/>
        <v>0</v>
      </c>
      <c r="H72" t="s">
        <v>81</v>
      </c>
      <c r="I72">
        <f>C40</f>
        <v>400</v>
      </c>
      <c r="K72" s="8">
        <f t="shared" si="11"/>
        <v>0</v>
      </c>
    </row>
    <row r="73" spans="1:11" x14ac:dyDescent="0.25">
      <c r="A73">
        <v>156</v>
      </c>
      <c r="B73" t="s">
        <v>76</v>
      </c>
      <c r="C73">
        <v>43</v>
      </c>
      <c r="E73" s="7">
        <f t="shared" si="10"/>
        <v>0</v>
      </c>
      <c r="H73" t="s">
        <v>82</v>
      </c>
      <c r="I73">
        <f>I41</f>
        <v>416</v>
      </c>
      <c r="K73" s="8">
        <f t="shared" si="11"/>
        <v>0</v>
      </c>
    </row>
    <row r="74" spans="1:11" x14ac:dyDescent="0.25">
      <c r="A74">
        <v>206</v>
      </c>
      <c r="B74" t="s">
        <v>72</v>
      </c>
      <c r="C74">
        <v>48</v>
      </c>
      <c r="E74" s="7">
        <f t="shared" si="10"/>
        <v>0</v>
      </c>
      <c r="H74" t="s">
        <v>83</v>
      </c>
      <c r="I74">
        <f>C59</f>
        <v>242</v>
      </c>
      <c r="K74" s="8">
        <f t="shared" si="11"/>
        <v>0</v>
      </c>
    </row>
    <row r="75" spans="1:11" x14ac:dyDescent="0.25">
      <c r="A75" s="1" t="s">
        <v>5</v>
      </c>
      <c r="B75" s="1"/>
      <c r="C75" s="1">
        <f>SUM(C66:C74)</f>
        <v>274</v>
      </c>
      <c r="D75" s="1">
        <f>SUM(D66:D74)</f>
        <v>0</v>
      </c>
      <c r="E75" s="8">
        <f t="shared" si="10"/>
        <v>0</v>
      </c>
      <c r="H75" t="s">
        <v>84</v>
      </c>
      <c r="I75">
        <f>I59</f>
        <v>369</v>
      </c>
      <c r="K75" s="8">
        <f t="shared" si="11"/>
        <v>0</v>
      </c>
    </row>
    <row r="76" spans="1:11" x14ac:dyDescent="0.25">
      <c r="G76" s="1"/>
      <c r="H76" t="s">
        <v>85</v>
      </c>
      <c r="I76">
        <f>C75</f>
        <v>274</v>
      </c>
      <c r="J76" s="11"/>
      <c r="K76" s="8">
        <f t="shared" si="11"/>
        <v>0</v>
      </c>
    </row>
    <row r="77" spans="1:11" x14ac:dyDescent="0.25">
      <c r="H77" t="s">
        <v>86</v>
      </c>
      <c r="I77">
        <v>142</v>
      </c>
      <c r="K77" s="8">
        <f t="shared" si="11"/>
        <v>0</v>
      </c>
    </row>
    <row r="78" spans="1:11" x14ac:dyDescent="0.25">
      <c r="H78" s="1" t="s">
        <v>5</v>
      </c>
      <c r="I78" s="1">
        <f>SUM(I70:I77)</f>
        <v>3570</v>
      </c>
      <c r="J78" s="1">
        <f>SUM(J70:J77)</f>
        <v>0</v>
      </c>
      <c r="K78" s="8">
        <f t="shared" si="11"/>
        <v>0</v>
      </c>
    </row>
    <row r="79" spans="1:11" x14ac:dyDescent="0.25">
      <c r="K79" s="5"/>
    </row>
  </sheetData>
  <phoneticPr fontId="0" type="noConversion"/>
  <pageMargins left="0.25" right="0.25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9.20.23</vt:lpstr>
      <vt:lpstr>9.14.23</vt:lpstr>
      <vt:lpstr>8.3.23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Janice Sentivany</cp:lastModifiedBy>
  <cp:lastPrinted>2023-09-20T14:47:52Z</cp:lastPrinted>
  <dcterms:created xsi:type="dcterms:W3CDTF">2020-06-06T19:27:59Z</dcterms:created>
  <dcterms:modified xsi:type="dcterms:W3CDTF">2023-09-20T14:49:13Z</dcterms:modified>
</cp:coreProperties>
</file>