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ersonal\janice\2023-4 ALA MEMBERSHIP EXCEL\"/>
    </mc:Choice>
  </mc:AlternateContent>
  <xr:revisionPtr revIDLastSave="0" documentId="13_ncr:1_{381D2ABA-A3A9-4822-BBA5-8EF7CD45ED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4.24" sheetId="24" r:id="rId1"/>
    <sheet name="1.17.24" sheetId="23" r:id="rId2"/>
    <sheet name="1.10.24" sheetId="22" r:id="rId3"/>
    <sheet name="1.3.24" sheetId="21" r:id="rId4"/>
    <sheet name="12.27.23" sheetId="20" r:id="rId5"/>
    <sheet name="12.20.23" sheetId="19" r:id="rId6"/>
    <sheet name="12.13.23" sheetId="18" r:id="rId7"/>
    <sheet name="12.6.23" sheetId="15" r:id="rId8"/>
    <sheet name="11.29.23" sheetId="17" r:id="rId9"/>
    <sheet name="11.22.23" sheetId="14" r:id="rId10"/>
    <sheet name="11.15.23" sheetId="13" r:id="rId11"/>
    <sheet name="11.8.23" sheetId="12" r:id="rId12"/>
    <sheet name="11.1.23" sheetId="11" r:id="rId13"/>
    <sheet name="10.25.23 " sheetId="10" r:id="rId14"/>
    <sheet name="10.18.23" sheetId="9" r:id="rId15"/>
    <sheet name="10.11.23" sheetId="8" r:id="rId16"/>
    <sheet name="10.5.23" sheetId="7" r:id="rId17"/>
    <sheet name="9.27.23" sheetId="6" r:id="rId18"/>
    <sheet name="9.20.23" sheetId="5" r:id="rId19"/>
    <sheet name="9.14.23" sheetId="4" r:id="rId20"/>
    <sheet name="8.3.23" sheetId="3" r:id="rId21"/>
  </sheets>
  <calcPr calcId="181029"/>
</workbook>
</file>

<file path=xl/calcChain.xml><?xml version="1.0" encoding="utf-8"?>
<calcChain xmlns="http://schemas.openxmlformats.org/spreadsheetml/2006/main">
  <c r="J78" i="24" l="1"/>
  <c r="K77" i="24"/>
  <c r="D75" i="24"/>
  <c r="E75" i="24" s="1"/>
  <c r="C75" i="24"/>
  <c r="I76" i="24" s="1"/>
  <c r="K76" i="24" s="1"/>
  <c r="I74" i="24"/>
  <c r="K74" i="24" s="1"/>
  <c r="E74" i="24"/>
  <c r="E73" i="24"/>
  <c r="K72" i="24"/>
  <c r="I72" i="24"/>
  <c r="E72" i="24"/>
  <c r="E71" i="24"/>
  <c r="E70" i="24"/>
  <c r="E69" i="24"/>
  <c r="E68" i="24"/>
  <c r="E67" i="24"/>
  <c r="J66" i="24"/>
  <c r="I66" i="24"/>
  <c r="E66" i="24"/>
  <c r="K65" i="24"/>
  <c r="J59" i="24"/>
  <c r="K59" i="24" s="1"/>
  <c r="I59" i="24"/>
  <c r="I75" i="24" s="1"/>
  <c r="K75" i="24" s="1"/>
  <c r="D59" i="24"/>
  <c r="E59" i="24" s="1"/>
  <c r="C59" i="24"/>
  <c r="K58" i="24"/>
  <c r="E58" i="24"/>
  <c r="K57" i="24"/>
  <c r="E57" i="24"/>
  <c r="K56" i="24"/>
  <c r="E56" i="24"/>
  <c r="K55" i="24"/>
  <c r="E55" i="24"/>
  <c r="K54" i="24"/>
  <c r="E54" i="24"/>
  <c r="E53" i="24"/>
  <c r="J41" i="24"/>
  <c r="I41" i="24"/>
  <c r="I73" i="24" s="1"/>
  <c r="K73" i="24" s="1"/>
  <c r="K40" i="24"/>
  <c r="D40" i="24"/>
  <c r="E40" i="24" s="1"/>
  <c r="C40" i="24"/>
  <c r="K39" i="24"/>
  <c r="E39" i="24"/>
  <c r="K38" i="24"/>
  <c r="E38" i="24"/>
  <c r="K37" i="24"/>
  <c r="E37" i="24"/>
  <c r="E36" i="24"/>
  <c r="K35" i="24"/>
  <c r="E35" i="24"/>
  <c r="K34" i="24"/>
  <c r="E34" i="24"/>
  <c r="K33" i="24"/>
  <c r="E33" i="24"/>
  <c r="K32" i="24"/>
  <c r="E32" i="24"/>
  <c r="K31" i="24"/>
  <c r="E31" i="24"/>
  <c r="J25" i="24"/>
  <c r="I25" i="24"/>
  <c r="I71" i="24" s="1"/>
  <c r="K71" i="24" s="1"/>
  <c r="K24" i="24"/>
  <c r="K23" i="24"/>
  <c r="K22" i="24"/>
  <c r="K21" i="24"/>
  <c r="D21" i="24"/>
  <c r="E21" i="24" s="1"/>
  <c r="C21" i="24"/>
  <c r="I70" i="24" s="1"/>
  <c r="K20" i="24"/>
  <c r="E20" i="24"/>
  <c r="K19" i="24"/>
  <c r="E19" i="24"/>
  <c r="K18" i="24"/>
  <c r="E18" i="24"/>
  <c r="K17" i="24"/>
  <c r="E17" i="24"/>
  <c r="K16" i="24"/>
  <c r="E16" i="24"/>
  <c r="K15" i="24"/>
  <c r="E15" i="24"/>
  <c r="K14" i="24"/>
  <c r="E14" i="24"/>
  <c r="K13" i="24"/>
  <c r="E13" i="24"/>
  <c r="K12" i="24"/>
  <c r="E12" i="24"/>
  <c r="K11" i="24"/>
  <c r="E11" i="24"/>
  <c r="K10" i="24"/>
  <c r="E10" i="24"/>
  <c r="K9" i="24"/>
  <c r="E9" i="24"/>
  <c r="K8" i="24"/>
  <c r="E8" i="24"/>
  <c r="K7" i="24"/>
  <c r="E7" i="24"/>
  <c r="K6" i="24"/>
  <c r="E6" i="24"/>
  <c r="K66" i="24" l="1"/>
  <c r="I78" i="24"/>
  <c r="K78" i="24" s="1"/>
  <c r="K70" i="24"/>
  <c r="K25" i="24"/>
  <c r="K41" i="24"/>
  <c r="J78" i="23" l="1"/>
  <c r="K77" i="23"/>
  <c r="I76" i="23"/>
  <c r="K76" i="23" s="1"/>
  <c r="D75" i="23"/>
  <c r="C75" i="23"/>
  <c r="E75" i="23" s="1"/>
  <c r="K74" i="23"/>
  <c r="I74" i="23"/>
  <c r="E74" i="23"/>
  <c r="E73" i="23"/>
  <c r="K72" i="23"/>
  <c r="I72" i="23"/>
  <c r="E72" i="23"/>
  <c r="E71" i="23"/>
  <c r="E70" i="23"/>
  <c r="E69" i="23"/>
  <c r="E68" i="23"/>
  <c r="E67" i="23"/>
  <c r="K66" i="23"/>
  <c r="J66" i="23"/>
  <c r="I66" i="23"/>
  <c r="E66" i="23"/>
  <c r="K65" i="23"/>
  <c r="J59" i="23"/>
  <c r="K59" i="23" s="1"/>
  <c r="I59" i="23"/>
  <c r="I75" i="23" s="1"/>
  <c r="K75" i="23" s="1"/>
  <c r="D59" i="23"/>
  <c r="E59" i="23" s="1"/>
  <c r="C59" i="23"/>
  <c r="K58" i="23"/>
  <c r="E58" i="23"/>
  <c r="K57" i="23"/>
  <c r="E57" i="23"/>
  <c r="K56" i="23"/>
  <c r="E56" i="23"/>
  <c r="K55" i="23"/>
  <c r="E55" i="23"/>
  <c r="K54" i="23"/>
  <c r="E54" i="23"/>
  <c r="E53" i="23"/>
  <c r="J41" i="23"/>
  <c r="K41" i="23" s="1"/>
  <c r="I41" i="23"/>
  <c r="I73" i="23" s="1"/>
  <c r="K73" i="23" s="1"/>
  <c r="K40" i="23"/>
  <c r="D40" i="23"/>
  <c r="E40" i="23" s="1"/>
  <c r="C40" i="23"/>
  <c r="K39" i="23"/>
  <c r="E39" i="23"/>
  <c r="K38" i="23"/>
  <c r="E38" i="23"/>
  <c r="K37" i="23"/>
  <c r="E37" i="23"/>
  <c r="E36" i="23"/>
  <c r="K35" i="23"/>
  <c r="E35" i="23"/>
  <c r="K34" i="23"/>
  <c r="E34" i="23"/>
  <c r="K33" i="23"/>
  <c r="E33" i="23"/>
  <c r="K32" i="23"/>
  <c r="E32" i="23"/>
  <c r="K31" i="23"/>
  <c r="E31" i="23"/>
  <c r="J25" i="23"/>
  <c r="K25" i="23" s="1"/>
  <c r="I25" i="23"/>
  <c r="I71" i="23" s="1"/>
  <c r="K71" i="23" s="1"/>
  <c r="K24" i="23"/>
  <c r="K23" i="23"/>
  <c r="K22" i="23"/>
  <c r="K21" i="23"/>
  <c r="D21" i="23"/>
  <c r="E21" i="23" s="1"/>
  <c r="C21" i="23"/>
  <c r="I70" i="23" s="1"/>
  <c r="K20" i="23"/>
  <c r="E20" i="23"/>
  <c r="K19" i="23"/>
  <c r="E19" i="23"/>
  <c r="K18" i="23"/>
  <c r="E18" i="23"/>
  <c r="K17" i="23"/>
  <c r="E17" i="23"/>
  <c r="K16" i="23"/>
  <c r="E16" i="23"/>
  <c r="K15" i="23"/>
  <c r="E15" i="23"/>
  <c r="K14" i="23"/>
  <c r="E14" i="23"/>
  <c r="K13" i="23"/>
  <c r="E13" i="23"/>
  <c r="K12" i="23"/>
  <c r="E12" i="23"/>
  <c r="K11" i="23"/>
  <c r="E11" i="23"/>
  <c r="K10" i="23"/>
  <c r="E10" i="23"/>
  <c r="K9" i="23"/>
  <c r="E9" i="23"/>
  <c r="K8" i="23"/>
  <c r="E8" i="23"/>
  <c r="K7" i="23"/>
  <c r="E7" i="23"/>
  <c r="K6" i="23"/>
  <c r="E6" i="23"/>
  <c r="I78" i="23" l="1"/>
  <c r="K78" i="23" s="1"/>
  <c r="K70" i="23"/>
  <c r="J78" i="22" l="1"/>
  <c r="K77" i="22"/>
  <c r="I76" i="22"/>
  <c r="K76" i="22" s="1"/>
  <c r="D75" i="22"/>
  <c r="C75" i="22"/>
  <c r="E74" i="22"/>
  <c r="E73" i="22"/>
  <c r="E72" i="22"/>
  <c r="E71" i="22"/>
  <c r="E70" i="22"/>
  <c r="E69" i="22"/>
  <c r="E68" i="22"/>
  <c r="E67" i="22"/>
  <c r="J66" i="22"/>
  <c r="K66" i="22" s="1"/>
  <c r="I66" i="22"/>
  <c r="E66" i="22"/>
  <c r="K65" i="22"/>
  <c r="J59" i="22"/>
  <c r="K59" i="22" s="1"/>
  <c r="I59" i="22"/>
  <c r="I75" i="22" s="1"/>
  <c r="K75" i="22" s="1"/>
  <c r="D59" i="22"/>
  <c r="E59" i="22" s="1"/>
  <c r="C59" i="22"/>
  <c r="I74" i="22" s="1"/>
  <c r="K74" i="22" s="1"/>
  <c r="K58" i="22"/>
  <c r="E58" i="22"/>
  <c r="K57" i="22"/>
  <c r="E57" i="22"/>
  <c r="K56" i="22"/>
  <c r="E56" i="22"/>
  <c r="K55" i="22"/>
  <c r="E55" i="22"/>
  <c r="K54" i="22"/>
  <c r="E54" i="22"/>
  <c r="E53" i="22"/>
  <c r="J41" i="22"/>
  <c r="K41" i="22" s="1"/>
  <c r="I41" i="22"/>
  <c r="I73" i="22" s="1"/>
  <c r="K73" i="22" s="1"/>
  <c r="K40" i="22"/>
  <c r="D40" i="22"/>
  <c r="E40" i="22" s="1"/>
  <c r="C40" i="22"/>
  <c r="I72" i="22" s="1"/>
  <c r="K72" i="22" s="1"/>
  <c r="K39" i="22"/>
  <c r="E39" i="22"/>
  <c r="K38" i="22"/>
  <c r="E38" i="22"/>
  <c r="K37" i="22"/>
  <c r="E37" i="22"/>
  <c r="E36" i="22"/>
  <c r="K35" i="22"/>
  <c r="E35" i="22"/>
  <c r="K34" i="22"/>
  <c r="E34" i="22"/>
  <c r="K33" i="22"/>
  <c r="E33" i="22"/>
  <c r="K32" i="22"/>
  <c r="E32" i="22"/>
  <c r="K31" i="22"/>
  <c r="E31" i="22"/>
  <c r="J25" i="22"/>
  <c r="K25" i="22" s="1"/>
  <c r="I25" i="22"/>
  <c r="I71" i="22" s="1"/>
  <c r="K71" i="22" s="1"/>
  <c r="K24" i="22"/>
  <c r="K23" i="22"/>
  <c r="K22" i="22"/>
  <c r="K21" i="22"/>
  <c r="D21" i="22"/>
  <c r="E21" i="22" s="1"/>
  <c r="C21" i="22"/>
  <c r="I70" i="22" s="1"/>
  <c r="K20" i="22"/>
  <c r="E20" i="22"/>
  <c r="K19" i="22"/>
  <c r="E19" i="22"/>
  <c r="K18" i="22"/>
  <c r="E18" i="22"/>
  <c r="K17" i="22"/>
  <c r="E17" i="22"/>
  <c r="K16" i="22"/>
  <c r="E16" i="22"/>
  <c r="K15" i="22"/>
  <c r="E15" i="22"/>
  <c r="K14" i="22"/>
  <c r="E14" i="22"/>
  <c r="K13" i="22"/>
  <c r="E13" i="22"/>
  <c r="K12" i="22"/>
  <c r="E12" i="22"/>
  <c r="K11" i="22"/>
  <c r="E11" i="22"/>
  <c r="K10" i="22"/>
  <c r="E10" i="22"/>
  <c r="K9" i="22"/>
  <c r="E9" i="22"/>
  <c r="K8" i="22"/>
  <c r="E8" i="22"/>
  <c r="K7" i="22"/>
  <c r="E7" i="22"/>
  <c r="K6" i="22"/>
  <c r="E6" i="22"/>
  <c r="J78" i="21"/>
  <c r="K77" i="21"/>
  <c r="I76" i="21"/>
  <c r="K76" i="21" s="1"/>
  <c r="I75" i="21"/>
  <c r="K75" i="21" s="1"/>
  <c r="E75" i="21"/>
  <c r="D75" i="21"/>
  <c r="C75" i="21"/>
  <c r="I74" i="21"/>
  <c r="K74" i="21" s="1"/>
  <c r="E74" i="21"/>
  <c r="E73" i="21"/>
  <c r="I72" i="21"/>
  <c r="K72" i="21" s="1"/>
  <c r="E72" i="21"/>
  <c r="E71" i="21"/>
  <c r="E70" i="21"/>
  <c r="E69" i="21"/>
  <c r="E68" i="21"/>
  <c r="E67" i="21"/>
  <c r="J66" i="21"/>
  <c r="K66" i="21" s="1"/>
  <c r="I66" i="21"/>
  <c r="E66" i="21"/>
  <c r="K65" i="21"/>
  <c r="J59" i="21"/>
  <c r="K59" i="21" s="1"/>
  <c r="I59" i="21"/>
  <c r="D59" i="21"/>
  <c r="E59" i="21" s="1"/>
  <c r="C59" i="21"/>
  <c r="K58" i="21"/>
  <c r="E58" i="21"/>
  <c r="K57" i="21"/>
  <c r="E57" i="21"/>
  <c r="K56" i="21"/>
  <c r="E56" i="21"/>
  <c r="K55" i="21"/>
  <c r="E55" i="21"/>
  <c r="K54" i="21"/>
  <c r="E54" i="21"/>
  <c r="E53" i="21"/>
  <c r="J41" i="21"/>
  <c r="I41" i="21"/>
  <c r="I73" i="21" s="1"/>
  <c r="K73" i="21" s="1"/>
  <c r="K40" i="21"/>
  <c r="D40" i="21"/>
  <c r="E40" i="21" s="1"/>
  <c r="C40" i="21"/>
  <c r="K39" i="21"/>
  <c r="E39" i="21"/>
  <c r="K38" i="21"/>
  <c r="E38" i="21"/>
  <c r="K37" i="21"/>
  <c r="E37" i="21"/>
  <c r="E36" i="21"/>
  <c r="K35" i="21"/>
  <c r="E35" i="21"/>
  <c r="K34" i="21"/>
  <c r="E34" i="21"/>
  <c r="K33" i="21"/>
  <c r="E33" i="21"/>
  <c r="K32" i="21"/>
  <c r="E32" i="21"/>
  <c r="K31" i="21"/>
  <c r="E31" i="21"/>
  <c r="J25" i="21"/>
  <c r="I25" i="21"/>
  <c r="I71" i="21" s="1"/>
  <c r="K71" i="21" s="1"/>
  <c r="K24" i="21"/>
  <c r="K23" i="21"/>
  <c r="K22" i="21"/>
  <c r="K21" i="21"/>
  <c r="D21" i="21"/>
  <c r="E21" i="21" s="1"/>
  <c r="C21" i="21"/>
  <c r="I70" i="21" s="1"/>
  <c r="K20" i="21"/>
  <c r="E20" i="21"/>
  <c r="K19" i="21"/>
  <c r="E19" i="21"/>
  <c r="K18" i="21"/>
  <c r="E18" i="21"/>
  <c r="K17" i="21"/>
  <c r="E17" i="21"/>
  <c r="K16" i="21"/>
  <c r="E16" i="21"/>
  <c r="K15" i="21"/>
  <c r="E15" i="21"/>
  <c r="K14" i="21"/>
  <c r="E14" i="21"/>
  <c r="K13" i="21"/>
  <c r="E13" i="21"/>
  <c r="K12" i="21"/>
  <c r="E12" i="21"/>
  <c r="K11" i="21"/>
  <c r="E11" i="21"/>
  <c r="K10" i="21"/>
  <c r="E10" i="21"/>
  <c r="K9" i="21"/>
  <c r="E9" i="21"/>
  <c r="K8" i="21"/>
  <c r="E8" i="21"/>
  <c r="K7" i="21"/>
  <c r="E7" i="21"/>
  <c r="K6" i="21"/>
  <c r="E6" i="21"/>
  <c r="E75" i="22" l="1"/>
  <c r="K78" i="22"/>
  <c r="I78" i="22"/>
  <c r="K70" i="22"/>
  <c r="I78" i="21"/>
  <c r="K78" i="21" s="1"/>
  <c r="K70" i="21"/>
  <c r="K25" i="21"/>
  <c r="K41" i="21"/>
  <c r="J78" i="20"/>
  <c r="K77" i="20"/>
  <c r="I75" i="20"/>
  <c r="K75" i="20" s="1"/>
  <c r="D75" i="20"/>
  <c r="E75" i="20" s="1"/>
  <c r="C75" i="20"/>
  <c r="I76" i="20" s="1"/>
  <c r="K76" i="20" s="1"/>
  <c r="E74" i="20"/>
  <c r="E73" i="20"/>
  <c r="E72" i="20"/>
  <c r="E71" i="20"/>
  <c r="E70" i="20"/>
  <c r="E69" i="20"/>
  <c r="E68" i="20"/>
  <c r="E67" i="20"/>
  <c r="J66" i="20"/>
  <c r="K66" i="20" s="1"/>
  <c r="I66" i="20"/>
  <c r="E66" i="20"/>
  <c r="K65" i="20"/>
  <c r="K59" i="20"/>
  <c r="J59" i="20"/>
  <c r="I59" i="20"/>
  <c r="D59" i="20"/>
  <c r="E59" i="20" s="1"/>
  <c r="C59" i="20"/>
  <c r="I74" i="20" s="1"/>
  <c r="K74" i="20" s="1"/>
  <c r="K58" i="20"/>
  <c r="E58" i="20"/>
  <c r="K57" i="20"/>
  <c r="E57" i="20"/>
  <c r="K56" i="20"/>
  <c r="E56" i="20"/>
  <c r="K55" i="20"/>
  <c r="E55" i="20"/>
  <c r="K54" i="20"/>
  <c r="E54" i="20"/>
  <c r="E53" i="20"/>
  <c r="J41" i="20"/>
  <c r="K41" i="20" s="1"/>
  <c r="I41" i="20"/>
  <c r="I73" i="20" s="1"/>
  <c r="K73" i="20" s="1"/>
  <c r="K40" i="20"/>
  <c r="D40" i="20"/>
  <c r="E40" i="20" s="1"/>
  <c r="C40" i="20"/>
  <c r="I72" i="20" s="1"/>
  <c r="K72" i="20" s="1"/>
  <c r="K39" i="20"/>
  <c r="E39" i="20"/>
  <c r="K38" i="20"/>
  <c r="E38" i="20"/>
  <c r="K37" i="20"/>
  <c r="E37" i="20"/>
  <c r="E36" i="20"/>
  <c r="K35" i="20"/>
  <c r="E35" i="20"/>
  <c r="K34" i="20"/>
  <c r="E34" i="20"/>
  <c r="K33" i="20"/>
  <c r="E33" i="20"/>
  <c r="K32" i="20"/>
  <c r="E32" i="20"/>
  <c r="K31" i="20"/>
  <c r="E31" i="20"/>
  <c r="J25" i="20"/>
  <c r="K25" i="20" s="1"/>
  <c r="I25" i="20"/>
  <c r="I71" i="20" s="1"/>
  <c r="K71" i="20" s="1"/>
  <c r="K24" i="20"/>
  <c r="K23" i="20"/>
  <c r="K22" i="20"/>
  <c r="K21" i="20"/>
  <c r="D21" i="20"/>
  <c r="E21" i="20" s="1"/>
  <c r="C21" i="20"/>
  <c r="I70" i="20" s="1"/>
  <c r="K20" i="20"/>
  <c r="E20" i="20"/>
  <c r="K19" i="20"/>
  <c r="E19" i="20"/>
  <c r="K18" i="20"/>
  <c r="E18" i="20"/>
  <c r="K17" i="20"/>
  <c r="E17" i="20"/>
  <c r="K16" i="20"/>
  <c r="E16" i="20"/>
  <c r="K15" i="20"/>
  <c r="E15" i="20"/>
  <c r="K14" i="20"/>
  <c r="E14" i="20"/>
  <c r="K13" i="20"/>
  <c r="E13" i="20"/>
  <c r="K12" i="20"/>
  <c r="E12" i="20"/>
  <c r="K11" i="20"/>
  <c r="E11" i="20"/>
  <c r="K10" i="20"/>
  <c r="E10" i="20"/>
  <c r="K9" i="20"/>
  <c r="E9" i="20"/>
  <c r="K8" i="20"/>
  <c r="E8" i="20"/>
  <c r="K7" i="20"/>
  <c r="E7" i="20"/>
  <c r="K6" i="20"/>
  <c r="E6" i="20"/>
  <c r="I78" i="20" l="1"/>
  <c r="K70" i="20"/>
  <c r="K78" i="20"/>
  <c r="J78" i="19" l="1"/>
  <c r="K77" i="19"/>
  <c r="I76" i="19"/>
  <c r="K76" i="19" s="1"/>
  <c r="D75" i="19"/>
  <c r="E75" i="19" s="1"/>
  <c r="C75" i="19"/>
  <c r="E74" i="19"/>
  <c r="E73" i="19"/>
  <c r="E72" i="19"/>
  <c r="E71" i="19"/>
  <c r="E70" i="19"/>
  <c r="E69" i="19"/>
  <c r="E68" i="19"/>
  <c r="E67" i="19"/>
  <c r="K66" i="19"/>
  <c r="J66" i="19"/>
  <c r="I66" i="19"/>
  <c r="E66" i="19"/>
  <c r="K65" i="19"/>
  <c r="J59" i="19"/>
  <c r="K59" i="19" s="1"/>
  <c r="I59" i="19"/>
  <c r="I75" i="19" s="1"/>
  <c r="K75" i="19" s="1"/>
  <c r="D59" i="19"/>
  <c r="E59" i="19" s="1"/>
  <c r="C59" i="19"/>
  <c r="I74" i="19" s="1"/>
  <c r="K74" i="19" s="1"/>
  <c r="K58" i="19"/>
  <c r="E58" i="19"/>
  <c r="K57" i="19"/>
  <c r="E57" i="19"/>
  <c r="K56" i="19"/>
  <c r="E56" i="19"/>
  <c r="K55" i="19"/>
  <c r="E55" i="19"/>
  <c r="K54" i="19"/>
  <c r="E54" i="19"/>
  <c r="E53" i="19"/>
  <c r="J41" i="19"/>
  <c r="K41" i="19" s="1"/>
  <c r="I41" i="19"/>
  <c r="I73" i="19" s="1"/>
  <c r="K73" i="19" s="1"/>
  <c r="K40" i="19"/>
  <c r="D40" i="19"/>
  <c r="E40" i="19" s="1"/>
  <c r="C40" i="19"/>
  <c r="I72" i="19" s="1"/>
  <c r="K72" i="19" s="1"/>
  <c r="K39" i="19"/>
  <c r="E39" i="19"/>
  <c r="K38" i="19"/>
  <c r="E38" i="19"/>
  <c r="K37" i="19"/>
  <c r="E37" i="19"/>
  <c r="E36" i="19"/>
  <c r="K35" i="19"/>
  <c r="E35" i="19"/>
  <c r="K34" i="19"/>
  <c r="E34" i="19"/>
  <c r="K33" i="19"/>
  <c r="E33" i="19"/>
  <c r="K32" i="19"/>
  <c r="E32" i="19"/>
  <c r="K31" i="19"/>
  <c r="E31" i="19"/>
  <c r="J25" i="19"/>
  <c r="K25" i="19" s="1"/>
  <c r="I25" i="19"/>
  <c r="I71" i="19" s="1"/>
  <c r="K71" i="19" s="1"/>
  <c r="K24" i="19"/>
  <c r="K23" i="19"/>
  <c r="K22" i="19"/>
  <c r="K21" i="19"/>
  <c r="D21" i="19"/>
  <c r="E21" i="19" s="1"/>
  <c r="C21" i="19"/>
  <c r="I70" i="19" s="1"/>
  <c r="K20" i="19"/>
  <c r="E20" i="19"/>
  <c r="K19" i="19"/>
  <c r="E19" i="19"/>
  <c r="K18" i="19"/>
  <c r="E18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11" i="19"/>
  <c r="E11" i="19"/>
  <c r="K10" i="19"/>
  <c r="E10" i="19"/>
  <c r="K9" i="19"/>
  <c r="E9" i="19"/>
  <c r="K8" i="19"/>
  <c r="E8" i="19"/>
  <c r="K7" i="19"/>
  <c r="E7" i="19"/>
  <c r="K6" i="19"/>
  <c r="E6" i="19"/>
  <c r="J78" i="18"/>
  <c r="K77" i="18"/>
  <c r="I75" i="18"/>
  <c r="K75" i="18" s="1"/>
  <c r="D75" i="18"/>
  <c r="C75" i="18"/>
  <c r="E74" i="18"/>
  <c r="E73" i="18"/>
  <c r="E72" i="18"/>
  <c r="E71" i="18"/>
  <c r="E70" i="18"/>
  <c r="E69" i="18"/>
  <c r="E68" i="18"/>
  <c r="E67" i="18"/>
  <c r="J66" i="18"/>
  <c r="K66" i="18" s="1"/>
  <c r="I66" i="18"/>
  <c r="E66" i="18"/>
  <c r="K65" i="18"/>
  <c r="K59" i="18"/>
  <c r="J59" i="18"/>
  <c r="I59" i="18"/>
  <c r="D59" i="18"/>
  <c r="E59" i="18" s="1"/>
  <c r="C59" i="18"/>
  <c r="I74" i="18" s="1"/>
  <c r="K74" i="18" s="1"/>
  <c r="K58" i="18"/>
  <c r="E58" i="18"/>
  <c r="K57" i="18"/>
  <c r="E57" i="18"/>
  <c r="K56" i="18"/>
  <c r="E56" i="18"/>
  <c r="K55" i="18"/>
  <c r="E55" i="18"/>
  <c r="K54" i="18"/>
  <c r="E54" i="18"/>
  <c r="E53" i="18"/>
  <c r="J41" i="18"/>
  <c r="K41" i="18" s="1"/>
  <c r="I41" i="18"/>
  <c r="I73" i="18" s="1"/>
  <c r="K73" i="18" s="1"/>
  <c r="K40" i="18"/>
  <c r="D40" i="18"/>
  <c r="E40" i="18" s="1"/>
  <c r="C40" i="18"/>
  <c r="I72" i="18" s="1"/>
  <c r="K72" i="18" s="1"/>
  <c r="K39" i="18"/>
  <c r="E39" i="18"/>
  <c r="K38" i="18"/>
  <c r="E38" i="18"/>
  <c r="K37" i="18"/>
  <c r="E37" i="18"/>
  <c r="E36" i="18"/>
  <c r="K35" i="18"/>
  <c r="E35" i="18"/>
  <c r="K34" i="18"/>
  <c r="E34" i="18"/>
  <c r="K33" i="18"/>
  <c r="E33" i="18"/>
  <c r="K32" i="18"/>
  <c r="E32" i="18"/>
  <c r="K31" i="18"/>
  <c r="E31" i="18"/>
  <c r="J25" i="18"/>
  <c r="K25" i="18" s="1"/>
  <c r="I25" i="18"/>
  <c r="I71" i="18" s="1"/>
  <c r="K71" i="18" s="1"/>
  <c r="K24" i="18"/>
  <c r="K23" i="18"/>
  <c r="K22" i="18"/>
  <c r="K21" i="18"/>
  <c r="D21" i="18"/>
  <c r="E21" i="18" s="1"/>
  <c r="C21" i="18"/>
  <c r="I70" i="18" s="1"/>
  <c r="K20" i="18"/>
  <c r="E20" i="18"/>
  <c r="K19" i="18"/>
  <c r="E19" i="18"/>
  <c r="K18" i="18"/>
  <c r="E18" i="18"/>
  <c r="K17" i="18"/>
  <c r="E17" i="18"/>
  <c r="K16" i="18"/>
  <c r="E16" i="18"/>
  <c r="K15" i="18"/>
  <c r="E15" i="18"/>
  <c r="K14" i="18"/>
  <c r="E14" i="18"/>
  <c r="K13" i="18"/>
  <c r="E13" i="18"/>
  <c r="K12" i="18"/>
  <c r="E12" i="18"/>
  <c r="K11" i="18"/>
  <c r="E11" i="18"/>
  <c r="K10" i="18"/>
  <c r="E10" i="18"/>
  <c r="K9" i="18"/>
  <c r="E9" i="18"/>
  <c r="K8" i="18"/>
  <c r="E8" i="18"/>
  <c r="K7" i="18"/>
  <c r="E7" i="18"/>
  <c r="K6" i="18"/>
  <c r="E6" i="18"/>
  <c r="I78" i="19" l="1"/>
  <c r="K70" i="19"/>
  <c r="K78" i="19"/>
  <c r="E75" i="18"/>
  <c r="I78" i="18"/>
  <c r="K78" i="18" s="1"/>
  <c r="K70" i="18"/>
  <c r="I76" i="18"/>
  <c r="K76" i="18" s="1"/>
  <c r="J78" i="17" l="1"/>
  <c r="K77" i="17"/>
  <c r="I76" i="17"/>
  <c r="K76" i="17" s="1"/>
  <c r="I75" i="17"/>
  <c r="K75" i="17" s="1"/>
  <c r="D75" i="17"/>
  <c r="C75" i="17"/>
  <c r="E74" i="17"/>
  <c r="E73" i="17"/>
  <c r="E72" i="17"/>
  <c r="E71" i="17"/>
  <c r="E70" i="17"/>
  <c r="E69" i="17"/>
  <c r="E68" i="17"/>
  <c r="E67" i="17"/>
  <c r="J66" i="17"/>
  <c r="I66" i="17"/>
  <c r="E66" i="17"/>
  <c r="J59" i="17"/>
  <c r="K59" i="17" s="1"/>
  <c r="I59" i="17"/>
  <c r="E59" i="17"/>
  <c r="D59" i="17"/>
  <c r="C59" i="17"/>
  <c r="I74" i="17" s="1"/>
  <c r="K74" i="17" s="1"/>
  <c r="K58" i="17"/>
  <c r="E58" i="17"/>
  <c r="K57" i="17"/>
  <c r="E57" i="17"/>
  <c r="K56" i="17"/>
  <c r="E56" i="17"/>
  <c r="K55" i="17"/>
  <c r="E55" i="17"/>
  <c r="K54" i="17"/>
  <c r="E54" i="17"/>
  <c r="E53" i="17"/>
  <c r="J41" i="17"/>
  <c r="K41" i="17" s="1"/>
  <c r="I41" i="17"/>
  <c r="I73" i="17" s="1"/>
  <c r="K73" i="17" s="1"/>
  <c r="K40" i="17"/>
  <c r="D40" i="17"/>
  <c r="E40" i="17" s="1"/>
  <c r="C40" i="17"/>
  <c r="I72" i="17" s="1"/>
  <c r="K72" i="17" s="1"/>
  <c r="K39" i="17"/>
  <c r="E39" i="17"/>
  <c r="K38" i="17"/>
  <c r="E38" i="17"/>
  <c r="K37" i="17"/>
  <c r="E37" i="17"/>
  <c r="E36" i="17"/>
  <c r="K35" i="17"/>
  <c r="E35" i="17"/>
  <c r="K34" i="17"/>
  <c r="E34" i="17"/>
  <c r="K33" i="17"/>
  <c r="E33" i="17"/>
  <c r="K32" i="17"/>
  <c r="E32" i="17"/>
  <c r="K31" i="17"/>
  <c r="E31" i="17"/>
  <c r="J25" i="17"/>
  <c r="K25" i="17" s="1"/>
  <c r="I25" i="17"/>
  <c r="I71" i="17" s="1"/>
  <c r="K71" i="17" s="1"/>
  <c r="K24" i="17"/>
  <c r="K23" i="17"/>
  <c r="K22" i="17"/>
  <c r="K21" i="17"/>
  <c r="D21" i="17"/>
  <c r="E21" i="17" s="1"/>
  <c r="C21" i="17"/>
  <c r="I70" i="17" s="1"/>
  <c r="K20" i="17"/>
  <c r="E20" i="17"/>
  <c r="K19" i="17"/>
  <c r="E19" i="17"/>
  <c r="K18" i="17"/>
  <c r="E18" i="17"/>
  <c r="K17" i="17"/>
  <c r="E17" i="17"/>
  <c r="K16" i="17"/>
  <c r="E16" i="17"/>
  <c r="K15" i="17"/>
  <c r="E15" i="17"/>
  <c r="K14" i="17"/>
  <c r="E14" i="17"/>
  <c r="K13" i="17"/>
  <c r="E13" i="17"/>
  <c r="K12" i="17"/>
  <c r="E12" i="17"/>
  <c r="K11" i="17"/>
  <c r="E11" i="17"/>
  <c r="K10" i="17"/>
  <c r="E10" i="17"/>
  <c r="K9" i="17"/>
  <c r="E9" i="17"/>
  <c r="K8" i="17"/>
  <c r="E8" i="17"/>
  <c r="K7" i="17"/>
  <c r="E7" i="17"/>
  <c r="K6" i="17"/>
  <c r="E6" i="17"/>
  <c r="E75" i="17" l="1"/>
  <c r="K70" i="17"/>
  <c r="I78" i="17"/>
  <c r="K78" i="17" s="1"/>
  <c r="J78" i="15" l="1"/>
  <c r="K77" i="15"/>
  <c r="I76" i="15"/>
  <c r="K76" i="15" s="1"/>
  <c r="D75" i="15"/>
  <c r="C75" i="15"/>
  <c r="E74" i="15"/>
  <c r="E73" i="15"/>
  <c r="E72" i="15"/>
  <c r="E71" i="15"/>
  <c r="E70" i="15"/>
  <c r="E69" i="15"/>
  <c r="E68" i="15"/>
  <c r="E67" i="15"/>
  <c r="K66" i="15"/>
  <c r="J66" i="15"/>
  <c r="I66" i="15"/>
  <c r="E66" i="15"/>
  <c r="K65" i="15"/>
  <c r="J59" i="15"/>
  <c r="K59" i="15" s="1"/>
  <c r="I59" i="15"/>
  <c r="I75" i="15" s="1"/>
  <c r="K75" i="15" s="1"/>
  <c r="D59" i="15"/>
  <c r="E59" i="15" s="1"/>
  <c r="C59" i="15"/>
  <c r="I74" i="15" s="1"/>
  <c r="K74" i="15" s="1"/>
  <c r="K58" i="15"/>
  <c r="E58" i="15"/>
  <c r="K57" i="15"/>
  <c r="E57" i="15"/>
  <c r="K56" i="15"/>
  <c r="E56" i="15"/>
  <c r="K55" i="15"/>
  <c r="E55" i="15"/>
  <c r="K54" i="15"/>
  <c r="E54" i="15"/>
  <c r="E53" i="15"/>
  <c r="J41" i="15"/>
  <c r="K41" i="15" s="1"/>
  <c r="I41" i="15"/>
  <c r="I73" i="15" s="1"/>
  <c r="K73" i="15" s="1"/>
  <c r="K40" i="15"/>
  <c r="D40" i="15"/>
  <c r="E40" i="15" s="1"/>
  <c r="C40" i="15"/>
  <c r="I72" i="15" s="1"/>
  <c r="K72" i="15" s="1"/>
  <c r="K39" i="15"/>
  <c r="E39" i="15"/>
  <c r="K38" i="15"/>
  <c r="E38" i="15"/>
  <c r="K37" i="15"/>
  <c r="E37" i="15"/>
  <c r="E36" i="15"/>
  <c r="K35" i="15"/>
  <c r="E35" i="15"/>
  <c r="K34" i="15"/>
  <c r="E34" i="15"/>
  <c r="K33" i="15"/>
  <c r="E33" i="15"/>
  <c r="K32" i="15"/>
  <c r="E32" i="15"/>
  <c r="K31" i="15"/>
  <c r="E31" i="15"/>
  <c r="J25" i="15"/>
  <c r="K25" i="15" s="1"/>
  <c r="I25" i="15"/>
  <c r="I71" i="15" s="1"/>
  <c r="K71" i="15" s="1"/>
  <c r="K24" i="15"/>
  <c r="K23" i="15"/>
  <c r="K22" i="15"/>
  <c r="K21" i="15"/>
  <c r="D21" i="15"/>
  <c r="E21" i="15" s="1"/>
  <c r="C21" i="15"/>
  <c r="I70" i="15" s="1"/>
  <c r="K20" i="15"/>
  <c r="E20" i="15"/>
  <c r="K19" i="15"/>
  <c r="E19" i="15"/>
  <c r="K18" i="15"/>
  <c r="E18" i="15"/>
  <c r="K17" i="15"/>
  <c r="E17" i="15"/>
  <c r="K16" i="15"/>
  <c r="E16" i="15"/>
  <c r="K15" i="15"/>
  <c r="E15" i="15"/>
  <c r="K14" i="15"/>
  <c r="E14" i="15"/>
  <c r="K13" i="15"/>
  <c r="E13" i="15"/>
  <c r="K12" i="15"/>
  <c r="E12" i="15"/>
  <c r="K11" i="15"/>
  <c r="E11" i="15"/>
  <c r="K10" i="15"/>
  <c r="E10" i="15"/>
  <c r="K9" i="15"/>
  <c r="E9" i="15"/>
  <c r="K8" i="15"/>
  <c r="E8" i="15"/>
  <c r="K7" i="15"/>
  <c r="E7" i="15"/>
  <c r="K6" i="15"/>
  <c r="E6" i="15"/>
  <c r="J78" i="14"/>
  <c r="K77" i="14"/>
  <c r="D75" i="14"/>
  <c r="E75" i="14" s="1"/>
  <c r="C75" i="14"/>
  <c r="I76" i="14" s="1"/>
  <c r="K76" i="14" s="1"/>
  <c r="E74" i="14"/>
  <c r="E73" i="14"/>
  <c r="E72" i="14"/>
  <c r="I71" i="14"/>
  <c r="K71" i="14" s="1"/>
  <c r="E71" i="14"/>
  <c r="E70" i="14"/>
  <c r="E69" i="14"/>
  <c r="E68" i="14"/>
  <c r="E67" i="14"/>
  <c r="J66" i="14"/>
  <c r="I66" i="14"/>
  <c r="E66" i="14"/>
  <c r="J59" i="14"/>
  <c r="K59" i="14" s="1"/>
  <c r="I59" i="14"/>
  <c r="I75" i="14" s="1"/>
  <c r="K75" i="14" s="1"/>
  <c r="D59" i="14"/>
  <c r="C59" i="14"/>
  <c r="I74" i="14" s="1"/>
  <c r="K74" i="14" s="1"/>
  <c r="K58" i="14"/>
  <c r="E58" i="14"/>
  <c r="K57" i="14"/>
  <c r="E57" i="14"/>
  <c r="K56" i="14"/>
  <c r="E56" i="14"/>
  <c r="K55" i="14"/>
  <c r="E55" i="14"/>
  <c r="K54" i="14"/>
  <c r="E54" i="14"/>
  <c r="E53" i="14"/>
  <c r="J41" i="14"/>
  <c r="K41" i="14" s="1"/>
  <c r="I41" i="14"/>
  <c r="I73" i="14" s="1"/>
  <c r="K73" i="14" s="1"/>
  <c r="K40" i="14"/>
  <c r="D40" i="14"/>
  <c r="C40" i="14"/>
  <c r="I72" i="14" s="1"/>
  <c r="K72" i="14" s="1"/>
  <c r="K39" i="14"/>
  <c r="E39" i="14"/>
  <c r="K38" i="14"/>
  <c r="E38" i="14"/>
  <c r="K37" i="14"/>
  <c r="E37" i="14"/>
  <c r="E36" i="14"/>
  <c r="K35" i="14"/>
  <c r="E35" i="14"/>
  <c r="K34" i="14"/>
  <c r="E34" i="14"/>
  <c r="K33" i="14"/>
  <c r="E33" i="14"/>
  <c r="K32" i="14"/>
  <c r="E32" i="14"/>
  <c r="K31" i="14"/>
  <c r="E31" i="14"/>
  <c r="J25" i="14"/>
  <c r="K25" i="14" s="1"/>
  <c r="I25" i="14"/>
  <c r="K24" i="14"/>
  <c r="K23" i="14"/>
  <c r="K22" i="14"/>
  <c r="K21" i="14"/>
  <c r="D21" i="14"/>
  <c r="E21" i="14" s="1"/>
  <c r="C21" i="14"/>
  <c r="I70" i="14" s="1"/>
  <c r="K20" i="14"/>
  <c r="E20" i="14"/>
  <c r="K19" i="14"/>
  <c r="E19" i="14"/>
  <c r="K18" i="14"/>
  <c r="E18" i="14"/>
  <c r="K17" i="14"/>
  <c r="E17" i="14"/>
  <c r="K16" i="14"/>
  <c r="E16" i="14"/>
  <c r="K15" i="14"/>
  <c r="E15" i="14"/>
  <c r="K14" i="14"/>
  <c r="E14" i="14"/>
  <c r="K13" i="14"/>
  <c r="E13" i="14"/>
  <c r="K12" i="14"/>
  <c r="E12" i="14"/>
  <c r="K11" i="14"/>
  <c r="E11" i="14"/>
  <c r="K10" i="14"/>
  <c r="E10" i="14"/>
  <c r="K9" i="14"/>
  <c r="E9" i="14"/>
  <c r="K8" i="14"/>
  <c r="E8" i="14"/>
  <c r="K7" i="14"/>
  <c r="E7" i="14"/>
  <c r="K6" i="14"/>
  <c r="E6" i="14"/>
  <c r="J78" i="13"/>
  <c r="K77" i="13"/>
  <c r="I76" i="13"/>
  <c r="K76" i="13" s="1"/>
  <c r="D75" i="13"/>
  <c r="E75" i="13" s="1"/>
  <c r="C75" i="13"/>
  <c r="E74" i="13"/>
  <c r="E73" i="13"/>
  <c r="E72" i="13"/>
  <c r="E71" i="13"/>
  <c r="E70" i="13"/>
  <c r="E69" i="13"/>
  <c r="E68" i="13"/>
  <c r="E67" i="13"/>
  <c r="J66" i="13"/>
  <c r="K66" i="13" s="1"/>
  <c r="I66" i="13"/>
  <c r="E66" i="13"/>
  <c r="K65" i="13"/>
  <c r="J59" i="13"/>
  <c r="K59" i="13" s="1"/>
  <c r="I59" i="13"/>
  <c r="I75" i="13" s="1"/>
  <c r="K75" i="13" s="1"/>
  <c r="D59" i="13"/>
  <c r="E59" i="13" s="1"/>
  <c r="C59" i="13"/>
  <c r="I74" i="13" s="1"/>
  <c r="K74" i="13" s="1"/>
  <c r="K58" i="13"/>
  <c r="E58" i="13"/>
  <c r="K57" i="13"/>
  <c r="E57" i="13"/>
  <c r="K56" i="13"/>
  <c r="E56" i="13"/>
  <c r="K55" i="13"/>
  <c r="E55" i="13"/>
  <c r="K54" i="13"/>
  <c r="E54" i="13"/>
  <c r="E53" i="13"/>
  <c r="J41" i="13"/>
  <c r="K41" i="13" s="1"/>
  <c r="I41" i="13"/>
  <c r="I73" i="13" s="1"/>
  <c r="K73" i="13" s="1"/>
  <c r="K40" i="13"/>
  <c r="D40" i="13"/>
  <c r="E40" i="13" s="1"/>
  <c r="C40" i="13"/>
  <c r="I72" i="13" s="1"/>
  <c r="K72" i="13" s="1"/>
  <c r="K39" i="13"/>
  <c r="E39" i="13"/>
  <c r="K38" i="13"/>
  <c r="E38" i="13"/>
  <c r="K37" i="13"/>
  <c r="E37" i="13"/>
  <c r="E36" i="13"/>
  <c r="K35" i="13"/>
  <c r="E35" i="13"/>
  <c r="K34" i="13"/>
  <c r="E34" i="13"/>
  <c r="K33" i="13"/>
  <c r="E33" i="13"/>
  <c r="K32" i="13"/>
  <c r="E32" i="13"/>
  <c r="K31" i="13"/>
  <c r="E31" i="13"/>
  <c r="J25" i="13"/>
  <c r="K25" i="13" s="1"/>
  <c r="I25" i="13"/>
  <c r="I71" i="13" s="1"/>
  <c r="K71" i="13" s="1"/>
  <c r="K24" i="13"/>
  <c r="K23" i="13"/>
  <c r="K22" i="13"/>
  <c r="K21" i="13"/>
  <c r="D21" i="13"/>
  <c r="E21" i="13" s="1"/>
  <c r="C21" i="13"/>
  <c r="I70" i="13" s="1"/>
  <c r="K20" i="13"/>
  <c r="E20" i="13"/>
  <c r="K19" i="13"/>
  <c r="E19" i="13"/>
  <c r="K18" i="13"/>
  <c r="E18" i="13"/>
  <c r="K17" i="13"/>
  <c r="E17" i="13"/>
  <c r="K16" i="13"/>
  <c r="E16" i="13"/>
  <c r="K15" i="13"/>
  <c r="E15" i="13"/>
  <c r="K14" i="13"/>
  <c r="E14" i="13"/>
  <c r="K13" i="13"/>
  <c r="E13" i="13"/>
  <c r="K12" i="13"/>
  <c r="E12" i="13"/>
  <c r="K11" i="13"/>
  <c r="E11" i="13"/>
  <c r="K10" i="13"/>
  <c r="E10" i="13"/>
  <c r="K9" i="13"/>
  <c r="E9" i="13"/>
  <c r="K8" i="13"/>
  <c r="E8" i="13"/>
  <c r="K7" i="13"/>
  <c r="E7" i="13"/>
  <c r="K6" i="13"/>
  <c r="E6" i="13"/>
  <c r="J78" i="12"/>
  <c r="K77" i="12"/>
  <c r="D75" i="12"/>
  <c r="E75" i="12" s="1"/>
  <c r="C75" i="12"/>
  <c r="I76" i="12" s="1"/>
  <c r="K76" i="12" s="1"/>
  <c r="E74" i="12"/>
  <c r="E73" i="12"/>
  <c r="E72" i="12"/>
  <c r="I71" i="12"/>
  <c r="K71" i="12" s="1"/>
  <c r="E71" i="12"/>
  <c r="E70" i="12"/>
  <c r="E69" i="12"/>
  <c r="E68" i="12"/>
  <c r="E67" i="12"/>
  <c r="J66" i="12"/>
  <c r="I66" i="12"/>
  <c r="E66" i="12"/>
  <c r="J59" i="12"/>
  <c r="K59" i="12" s="1"/>
  <c r="I59" i="12"/>
  <c r="I75" i="12" s="1"/>
  <c r="K75" i="12" s="1"/>
  <c r="D59" i="12"/>
  <c r="E59" i="12" s="1"/>
  <c r="C59" i="12"/>
  <c r="I74" i="12" s="1"/>
  <c r="K74" i="12" s="1"/>
  <c r="K58" i="12"/>
  <c r="E58" i="12"/>
  <c r="K57" i="12"/>
  <c r="E57" i="12"/>
  <c r="K56" i="12"/>
  <c r="E56" i="12"/>
  <c r="K55" i="12"/>
  <c r="E55" i="12"/>
  <c r="K54" i="12"/>
  <c r="E54" i="12"/>
  <c r="E53" i="12"/>
  <c r="J41" i="12"/>
  <c r="K41" i="12" s="1"/>
  <c r="I41" i="12"/>
  <c r="I73" i="12" s="1"/>
  <c r="K73" i="12" s="1"/>
  <c r="K40" i="12"/>
  <c r="D40" i="12"/>
  <c r="E40" i="12" s="1"/>
  <c r="C40" i="12"/>
  <c r="I72" i="12" s="1"/>
  <c r="K72" i="12" s="1"/>
  <c r="K39" i="12"/>
  <c r="E39" i="12"/>
  <c r="K38" i="12"/>
  <c r="E38" i="12"/>
  <c r="K37" i="12"/>
  <c r="E37" i="12"/>
  <c r="E36" i="12"/>
  <c r="K35" i="12"/>
  <c r="E35" i="12"/>
  <c r="K34" i="12"/>
  <c r="E34" i="12"/>
  <c r="K33" i="12"/>
  <c r="E33" i="12"/>
  <c r="K32" i="12"/>
  <c r="E32" i="12"/>
  <c r="K31" i="12"/>
  <c r="E31" i="12"/>
  <c r="J25" i="12"/>
  <c r="K25" i="12" s="1"/>
  <c r="I25" i="12"/>
  <c r="K24" i="12"/>
  <c r="K23" i="12"/>
  <c r="K22" i="12"/>
  <c r="K21" i="12"/>
  <c r="D21" i="12"/>
  <c r="E21" i="12" s="1"/>
  <c r="C21" i="12"/>
  <c r="I70" i="12" s="1"/>
  <c r="K20" i="12"/>
  <c r="E20" i="12"/>
  <c r="K19" i="12"/>
  <c r="E19" i="12"/>
  <c r="K18" i="12"/>
  <c r="E18" i="12"/>
  <c r="K17" i="12"/>
  <c r="E17" i="12"/>
  <c r="K16" i="12"/>
  <c r="E16" i="12"/>
  <c r="K15" i="12"/>
  <c r="E15" i="12"/>
  <c r="K14" i="12"/>
  <c r="E14" i="12"/>
  <c r="K13" i="12"/>
  <c r="E13" i="12"/>
  <c r="K12" i="12"/>
  <c r="E12" i="12"/>
  <c r="K11" i="12"/>
  <c r="E11" i="12"/>
  <c r="K10" i="12"/>
  <c r="E10" i="12"/>
  <c r="K9" i="12"/>
  <c r="E9" i="12"/>
  <c r="K8" i="12"/>
  <c r="E8" i="12"/>
  <c r="K7" i="12"/>
  <c r="E7" i="12"/>
  <c r="K6" i="12"/>
  <c r="E6" i="12"/>
  <c r="J78" i="11"/>
  <c r="K77" i="11"/>
  <c r="I76" i="11"/>
  <c r="K76" i="11" s="1"/>
  <c r="I75" i="11"/>
  <c r="K75" i="11" s="1"/>
  <c r="D75" i="11"/>
  <c r="E75" i="11" s="1"/>
  <c r="C75" i="11"/>
  <c r="E74" i="11"/>
  <c r="E73" i="11"/>
  <c r="E72" i="11"/>
  <c r="E71" i="11"/>
  <c r="E70" i="11"/>
  <c r="E69" i="11"/>
  <c r="E68" i="11"/>
  <c r="E67" i="11"/>
  <c r="J66" i="11"/>
  <c r="I66" i="11"/>
  <c r="K66" i="11" s="1"/>
  <c r="E66" i="11"/>
  <c r="K65" i="11"/>
  <c r="J59" i="11"/>
  <c r="K59" i="11" s="1"/>
  <c r="I59" i="11"/>
  <c r="D59" i="11"/>
  <c r="E59" i="11" s="1"/>
  <c r="C59" i="11"/>
  <c r="I74" i="11" s="1"/>
  <c r="K74" i="11" s="1"/>
  <c r="K58" i="11"/>
  <c r="E58" i="11"/>
  <c r="K57" i="11"/>
  <c r="E57" i="11"/>
  <c r="K56" i="11"/>
  <c r="E56" i="11"/>
  <c r="K55" i="11"/>
  <c r="E55" i="11"/>
  <c r="K54" i="11"/>
  <c r="E54" i="11"/>
  <c r="E53" i="11"/>
  <c r="J41" i="11"/>
  <c r="K41" i="11" s="1"/>
  <c r="I41" i="11"/>
  <c r="I73" i="11" s="1"/>
  <c r="K73" i="11" s="1"/>
  <c r="K40" i="11"/>
  <c r="D40" i="11"/>
  <c r="E40" i="11" s="1"/>
  <c r="C40" i="11"/>
  <c r="I72" i="11" s="1"/>
  <c r="K72" i="11" s="1"/>
  <c r="K39" i="11"/>
  <c r="E39" i="11"/>
  <c r="K38" i="11"/>
  <c r="E38" i="11"/>
  <c r="K37" i="11"/>
  <c r="E37" i="11"/>
  <c r="E36" i="11"/>
  <c r="K35" i="11"/>
  <c r="E35" i="11"/>
  <c r="K34" i="11"/>
  <c r="E34" i="11"/>
  <c r="K33" i="11"/>
  <c r="E33" i="11"/>
  <c r="K32" i="11"/>
  <c r="E32" i="11"/>
  <c r="K31" i="11"/>
  <c r="E31" i="11"/>
  <c r="J25" i="11"/>
  <c r="K25" i="11" s="1"/>
  <c r="I25" i="11"/>
  <c r="I71" i="11" s="1"/>
  <c r="K71" i="11" s="1"/>
  <c r="K24" i="11"/>
  <c r="K23" i="11"/>
  <c r="K22" i="11"/>
  <c r="K21" i="11"/>
  <c r="D21" i="11"/>
  <c r="E21" i="11" s="1"/>
  <c r="C21" i="11"/>
  <c r="I70" i="11" s="1"/>
  <c r="K20" i="11"/>
  <c r="E20" i="11"/>
  <c r="K19" i="11"/>
  <c r="E19" i="11"/>
  <c r="K18" i="11"/>
  <c r="E18" i="11"/>
  <c r="K17" i="11"/>
  <c r="E17" i="11"/>
  <c r="K16" i="11"/>
  <c r="E16" i="11"/>
  <c r="K15" i="11"/>
  <c r="E15" i="11"/>
  <c r="K14" i="11"/>
  <c r="E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K7" i="11"/>
  <c r="E7" i="11"/>
  <c r="K6" i="11"/>
  <c r="E6" i="11"/>
  <c r="J78" i="10"/>
  <c r="K77" i="10"/>
  <c r="D75" i="10"/>
  <c r="C75" i="10"/>
  <c r="I76" i="10" s="1"/>
  <c r="K76" i="10" s="1"/>
  <c r="E74" i="10"/>
  <c r="E73" i="10"/>
  <c r="E72" i="10"/>
  <c r="I71" i="10"/>
  <c r="K71" i="10" s="1"/>
  <c r="E71" i="10"/>
  <c r="E70" i="10"/>
  <c r="E69" i="10"/>
  <c r="E68" i="10"/>
  <c r="E67" i="10"/>
  <c r="J66" i="10"/>
  <c r="K66" i="10" s="1"/>
  <c r="I66" i="10"/>
  <c r="E66" i="10"/>
  <c r="K65" i="10"/>
  <c r="J59" i="10"/>
  <c r="K59" i="10" s="1"/>
  <c r="I59" i="10"/>
  <c r="I75" i="10" s="1"/>
  <c r="K75" i="10" s="1"/>
  <c r="D59" i="10"/>
  <c r="E59" i="10" s="1"/>
  <c r="C59" i="10"/>
  <c r="I74" i="10" s="1"/>
  <c r="K74" i="10" s="1"/>
  <c r="K58" i="10"/>
  <c r="E58" i="10"/>
  <c r="K57" i="10"/>
  <c r="E57" i="10"/>
  <c r="K56" i="10"/>
  <c r="E56" i="10"/>
  <c r="K55" i="10"/>
  <c r="E55" i="10"/>
  <c r="K54" i="10"/>
  <c r="E54" i="10"/>
  <c r="E53" i="10"/>
  <c r="J41" i="10"/>
  <c r="K41" i="10" s="1"/>
  <c r="I41" i="10"/>
  <c r="I73" i="10" s="1"/>
  <c r="K73" i="10" s="1"/>
  <c r="K40" i="10"/>
  <c r="D40" i="10"/>
  <c r="E40" i="10" s="1"/>
  <c r="C40" i="10"/>
  <c r="I72" i="10" s="1"/>
  <c r="K72" i="10" s="1"/>
  <c r="K39" i="10"/>
  <c r="E39" i="10"/>
  <c r="K38" i="10"/>
  <c r="E38" i="10"/>
  <c r="K37" i="10"/>
  <c r="E37" i="10"/>
  <c r="E36" i="10"/>
  <c r="K35" i="10"/>
  <c r="E35" i="10"/>
  <c r="K34" i="10"/>
  <c r="E34" i="10"/>
  <c r="K33" i="10"/>
  <c r="E33" i="10"/>
  <c r="K32" i="10"/>
  <c r="E32" i="10"/>
  <c r="K31" i="10"/>
  <c r="E31" i="10"/>
  <c r="J25" i="10"/>
  <c r="K25" i="10" s="1"/>
  <c r="I25" i="10"/>
  <c r="K24" i="10"/>
  <c r="K23" i="10"/>
  <c r="K22" i="10"/>
  <c r="K21" i="10"/>
  <c r="D21" i="10"/>
  <c r="E21" i="10" s="1"/>
  <c r="C21" i="10"/>
  <c r="I70" i="10" s="1"/>
  <c r="K20" i="10"/>
  <c r="E20" i="10"/>
  <c r="K19" i="10"/>
  <c r="E19" i="10"/>
  <c r="K18" i="10"/>
  <c r="E18" i="10"/>
  <c r="K17" i="10"/>
  <c r="E17" i="10"/>
  <c r="K16" i="10"/>
  <c r="E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E9" i="10"/>
  <c r="K8" i="10"/>
  <c r="E8" i="10"/>
  <c r="K7" i="10"/>
  <c r="E7" i="10"/>
  <c r="K6" i="10"/>
  <c r="E6" i="10"/>
  <c r="K77" i="9"/>
  <c r="K76" i="9"/>
  <c r="K75" i="9"/>
  <c r="K74" i="9"/>
  <c r="K73" i="9"/>
  <c r="K72" i="9"/>
  <c r="K71" i="9"/>
  <c r="K70" i="9"/>
  <c r="J78" i="9"/>
  <c r="I75" i="9"/>
  <c r="D75" i="9"/>
  <c r="E75" i="9" s="1"/>
  <c r="C75" i="9"/>
  <c r="I76" i="9" s="1"/>
  <c r="E74" i="9"/>
  <c r="E73" i="9"/>
  <c r="E72" i="9"/>
  <c r="E71" i="9"/>
  <c r="E70" i="9"/>
  <c r="E69" i="9"/>
  <c r="E68" i="9"/>
  <c r="E67" i="9"/>
  <c r="J66" i="9"/>
  <c r="K66" i="9" s="1"/>
  <c r="I66" i="9"/>
  <c r="E66" i="9"/>
  <c r="K65" i="9"/>
  <c r="J59" i="9"/>
  <c r="K59" i="9" s="1"/>
  <c r="I59" i="9"/>
  <c r="D59" i="9"/>
  <c r="E59" i="9" s="1"/>
  <c r="C59" i="9"/>
  <c r="I74" i="9" s="1"/>
  <c r="K58" i="9"/>
  <c r="E58" i="9"/>
  <c r="K57" i="9"/>
  <c r="E57" i="9"/>
  <c r="K56" i="9"/>
  <c r="E56" i="9"/>
  <c r="K55" i="9"/>
  <c r="E55" i="9"/>
  <c r="K54" i="9"/>
  <c r="E54" i="9"/>
  <c r="E53" i="9"/>
  <c r="J41" i="9"/>
  <c r="K41" i="9" s="1"/>
  <c r="I41" i="9"/>
  <c r="I73" i="9" s="1"/>
  <c r="K40" i="9"/>
  <c r="D40" i="9"/>
  <c r="E40" i="9" s="1"/>
  <c r="C40" i="9"/>
  <c r="I72" i="9" s="1"/>
  <c r="K39" i="9"/>
  <c r="E39" i="9"/>
  <c r="K38" i="9"/>
  <c r="E38" i="9"/>
  <c r="K37" i="9"/>
  <c r="E37" i="9"/>
  <c r="E36" i="9"/>
  <c r="K35" i="9"/>
  <c r="E35" i="9"/>
  <c r="K34" i="9"/>
  <c r="E34" i="9"/>
  <c r="K33" i="9"/>
  <c r="E33" i="9"/>
  <c r="K32" i="9"/>
  <c r="E32" i="9"/>
  <c r="K31" i="9"/>
  <c r="E31" i="9"/>
  <c r="J25" i="9"/>
  <c r="K25" i="9" s="1"/>
  <c r="I25" i="9"/>
  <c r="I71" i="9" s="1"/>
  <c r="K24" i="9"/>
  <c r="K23" i="9"/>
  <c r="K22" i="9"/>
  <c r="K21" i="9"/>
  <c r="D21" i="9"/>
  <c r="E21" i="9" s="1"/>
  <c r="C21" i="9"/>
  <c r="I70" i="9" s="1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J78" i="8"/>
  <c r="K77" i="8"/>
  <c r="D75" i="8"/>
  <c r="E75" i="8" s="1"/>
  <c r="C75" i="8"/>
  <c r="I76" i="8" s="1"/>
  <c r="K76" i="8" s="1"/>
  <c r="E74" i="8"/>
  <c r="E73" i="8"/>
  <c r="E72" i="8"/>
  <c r="E71" i="8"/>
  <c r="E70" i="8"/>
  <c r="E69" i="8"/>
  <c r="E68" i="8"/>
  <c r="E67" i="8"/>
  <c r="J66" i="8"/>
  <c r="K66" i="8" s="1"/>
  <c r="I66" i="8"/>
  <c r="E66" i="8"/>
  <c r="K65" i="8"/>
  <c r="J59" i="8"/>
  <c r="K59" i="8" s="1"/>
  <c r="I59" i="8"/>
  <c r="I75" i="8" s="1"/>
  <c r="K75" i="8" s="1"/>
  <c r="D59" i="8"/>
  <c r="C59" i="8"/>
  <c r="I74" i="8" s="1"/>
  <c r="K74" i="8" s="1"/>
  <c r="K58" i="8"/>
  <c r="E58" i="8"/>
  <c r="K57" i="8"/>
  <c r="E57" i="8"/>
  <c r="K56" i="8"/>
  <c r="E56" i="8"/>
  <c r="K55" i="8"/>
  <c r="E55" i="8"/>
  <c r="K54" i="8"/>
  <c r="E54" i="8"/>
  <c r="E53" i="8"/>
  <c r="J41" i="8"/>
  <c r="K41" i="8" s="1"/>
  <c r="I41" i="8"/>
  <c r="I73" i="8" s="1"/>
  <c r="K73" i="8" s="1"/>
  <c r="K40" i="8"/>
  <c r="D40" i="8"/>
  <c r="C40" i="8"/>
  <c r="I72" i="8" s="1"/>
  <c r="K72" i="8" s="1"/>
  <c r="K39" i="8"/>
  <c r="E39" i="8"/>
  <c r="K38" i="8"/>
  <c r="E38" i="8"/>
  <c r="K37" i="8"/>
  <c r="E37" i="8"/>
  <c r="E36" i="8"/>
  <c r="K35" i="8"/>
  <c r="E35" i="8"/>
  <c r="K34" i="8"/>
  <c r="E34" i="8"/>
  <c r="K33" i="8"/>
  <c r="E33" i="8"/>
  <c r="K32" i="8"/>
  <c r="E32" i="8"/>
  <c r="K31" i="8"/>
  <c r="E31" i="8"/>
  <c r="J25" i="8"/>
  <c r="K25" i="8" s="1"/>
  <c r="I25" i="8"/>
  <c r="I71" i="8" s="1"/>
  <c r="K71" i="8" s="1"/>
  <c r="K24" i="8"/>
  <c r="K23" i="8"/>
  <c r="K22" i="8"/>
  <c r="K21" i="8"/>
  <c r="D21" i="8"/>
  <c r="E21" i="8" s="1"/>
  <c r="C21" i="8"/>
  <c r="I70" i="8" s="1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J78" i="7"/>
  <c r="K77" i="7"/>
  <c r="I75" i="7"/>
  <c r="K75" i="7" s="1"/>
  <c r="D75" i="7"/>
  <c r="E75" i="7" s="1"/>
  <c r="C75" i="7"/>
  <c r="I76" i="7" s="1"/>
  <c r="K76" i="7" s="1"/>
  <c r="E74" i="7"/>
  <c r="E73" i="7"/>
  <c r="E72" i="7"/>
  <c r="E71" i="7"/>
  <c r="E70" i="7"/>
  <c r="E69" i="7"/>
  <c r="E68" i="7"/>
  <c r="E67" i="7"/>
  <c r="J66" i="7"/>
  <c r="K66" i="7" s="1"/>
  <c r="I66" i="7"/>
  <c r="E66" i="7"/>
  <c r="K65" i="7"/>
  <c r="J59" i="7"/>
  <c r="K59" i="7" s="1"/>
  <c r="I59" i="7"/>
  <c r="D59" i="7"/>
  <c r="E59" i="7" s="1"/>
  <c r="C59" i="7"/>
  <c r="I74" i="7" s="1"/>
  <c r="K74" i="7" s="1"/>
  <c r="K58" i="7"/>
  <c r="E58" i="7"/>
  <c r="K57" i="7"/>
  <c r="E57" i="7"/>
  <c r="K56" i="7"/>
  <c r="E56" i="7"/>
  <c r="K55" i="7"/>
  <c r="E55" i="7"/>
  <c r="K54" i="7"/>
  <c r="E54" i="7"/>
  <c r="E53" i="7"/>
  <c r="J41" i="7"/>
  <c r="K41" i="7" s="1"/>
  <c r="I41" i="7"/>
  <c r="I73" i="7" s="1"/>
  <c r="K73" i="7" s="1"/>
  <c r="K40" i="7"/>
  <c r="D40" i="7"/>
  <c r="E40" i="7" s="1"/>
  <c r="C40" i="7"/>
  <c r="I72" i="7" s="1"/>
  <c r="K72" i="7" s="1"/>
  <c r="K39" i="7"/>
  <c r="E39" i="7"/>
  <c r="K38" i="7"/>
  <c r="E38" i="7"/>
  <c r="K37" i="7"/>
  <c r="E37" i="7"/>
  <c r="E36" i="7"/>
  <c r="K35" i="7"/>
  <c r="E35" i="7"/>
  <c r="K34" i="7"/>
  <c r="E34" i="7"/>
  <c r="K33" i="7"/>
  <c r="E33" i="7"/>
  <c r="K32" i="7"/>
  <c r="E32" i="7"/>
  <c r="K31" i="7"/>
  <c r="E31" i="7"/>
  <c r="J25" i="7"/>
  <c r="K25" i="7" s="1"/>
  <c r="I25" i="7"/>
  <c r="I71" i="7" s="1"/>
  <c r="K71" i="7" s="1"/>
  <c r="K24" i="7"/>
  <c r="K23" i="7"/>
  <c r="K22" i="7"/>
  <c r="K21" i="7"/>
  <c r="D21" i="7"/>
  <c r="E21" i="7" s="1"/>
  <c r="C21" i="7"/>
  <c r="I70" i="7" s="1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E8" i="7"/>
  <c r="K7" i="7"/>
  <c r="E7" i="7"/>
  <c r="K6" i="7"/>
  <c r="E6" i="7"/>
  <c r="E75" i="15" l="1"/>
  <c r="K78" i="15"/>
  <c r="K70" i="15"/>
  <c r="I78" i="15"/>
  <c r="I78" i="14"/>
  <c r="K78" i="14" s="1"/>
  <c r="K70" i="14"/>
  <c r="E40" i="14"/>
  <c r="E59" i="14"/>
  <c r="I78" i="13"/>
  <c r="K78" i="13" s="1"/>
  <c r="K70" i="13"/>
  <c r="I78" i="12"/>
  <c r="K70" i="12"/>
  <c r="K78" i="12"/>
  <c r="I78" i="11"/>
  <c r="K78" i="11" s="1"/>
  <c r="K70" i="11"/>
  <c r="I78" i="10"/>
  <c r="K70" i="10"/>
  <c r="K78" i="10"/>
  <c r="E75" i="10"/>
  <c r="I78" i="9"/>
  <c r="K78" i="9"/>
  <c r="I78" i="8"/>
  <c r="K78" i="8" s="1"/>
  <c r="K70" i="8"/>
  <c r="E40" i="8"/>
  <c r="E59" i="8"/>
  <c r="I78" i="7"/>
  <c r="K70" i="7"/>
  <c r="K78" i="7"/>
  <c r="J78" i="6" l="1"/>
  <c r="K77" i="6"/>
  <c r="I76" i="6"/>
  <c r="K76" i="6" s="1"/>
  <c r="I75" i="6"/>
  <c r="K75" i="6" s="1"/>
  <c r="D75" i="6"/>
  <c r="E75" i="6" s="1"/>
  <c r="C75" i="6"/>
  <c r="E74" i="6"/>
  <c r="E73" i="6"/>
  <c r="E72" i="6"/>
  <c r="E71" i="6"/>
  <c r="E70" i="6"/>
  <c r="E69" i="6"/>
  <c r="E68" i="6"/>
  <c r="E67" i="6"/>
  <c r="J66" i="6"/>
  <c r="K66" i="6" s="1"/>
  <c r="I66" i="6"/>
  <c r="E66" i="6"/>
  <c r="K65" i="6"/>
  <c r="J59" i="6"/>
  <c r="K59" i="6" s="1"/>
  <c r="I59" i="6"/>
  <c r="D59" i="6"/>
  <c r="E59" i="6" s="1"/>
  <c r="C59" i="6"/>
  <c r="I74" i="6" s="1"/>
  <c r="K74" i="6" s="1"/>
  <c r="K58" i="6"/>
  <c r="E58" i="6"/>
  <c r="K57" i="6"/>
  <c r="E57" i="6"/>
  <c r="K56" i="6"/>
  <c r="E56" i="6"/>
  <c r="K55" i="6"/>
  <c r="E55" i="6"/>
  <c r="K54" i="6"/>
  <c r="E54" i="6"/>
  <c r="E53" i="6"/>
  <c r="J41" i="6"/>
  <c r="K41" i="6" s="1"/>
  <c r="I41" i="6"/>
  <c r="I73" i="6" s="1"/>
  <c r="K73" i="6" s="1"/>
  <c r="K40" i="6"/>
  <c r="D40" i="6"/>
  <c r="E40" i="6" s="1"/>
  <c r="C40" i="6"/>
  <c r="I72" i="6" s="1"/>
  <c r="K72" i="6" s="1"/>
  <c r="K39" i="6"/>
  <c r="E39" i="6"/>
  <c r="K38" i="6"/>
  <c r="E38" i="6"/>
  <c r="K37" i="6"/>
  <c r="E37" i="6"/>
  <c r="E36" i="6"/>
  <c r="K35" i="6"/>
  <c r="E35" i="6"/>
  <c r="K34" i="6"/>
  <c r="E34" i="6"/>
  <c r="K33" i="6"/>
  <c r="E33" i="6"/>
  <c r="K32" i="6"/>
  <c r="E32" i="6"/>
  <c r="K31" i="6"/>
  <c r="E31" i="6"/>
  <c r="J25" i="6"/>
  <c r="K25" i="6" s="1"/>
  <c r="I25" i="6"/>
  <c r="I71" i="6" s="1"/>
  <c r="K71" i="6" s="1"/>
  <c r="K24" i="6"/>
  <c r="K23" i="6"/>
  <c r="K22" i="6"/>
  <c r="K21" i="6"/>
  <c r="D21" i="6"/>
  <c r="E21" i="6" s="1"/>
  <c r="C21" i="6"/>
  <c r="I70" i="6" s="1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E34" i="5"/>
  <c r="J78" i="5"/>
  <c r="K77" i="5"/>
  <c r="D75" i="5"/>
  <c r="E75" i="5" s="1"/>
  <c r="C75" i="5"/>
  <c r="I76" i="5" s="1"/>
  <c r="K76" i="5" s="1"/>
  <c r="E74" i="5"/>
  <c r="I73" i="5"/>
  <c r="K73" i="5" s="1"/>
  <c r="E73" i="5"/>
  <c r="I72" i="5"/>
  <c r="K72" i="5" s="1"/>
  <c r="E72" i="5"/>
  <c r="I71" i="5"/>
  <c r="K71" i="5" s="1"/>
  <c r="E71" i="5"/>
  <c r="E70" i="5"/>
  <c r="E69" i="5"/>
  <c r="E68" i="5"/>
  <c r="E67" i="5"/>
  <c r="J66" i="5"/>
  <c r="K66" i="5" s="1"/>
  <c r="I66" i="5"/>
  <c r="E66" i="5"/>
  <c r="K65" i="5"/>
  <c r="J59" i="5"/>
  <c r="K59" i="5" s="1"/>
  <c r="I59" i="5"/>
  <c r="I75" i="5" s="1"/>
  <c r="K75" i="5" s="1"/>
  <c r="D59" i="5"/>
  <c r="E59" i="5" s="1"/>
  <c r="C59" i="5"/>
  <c r="I74" i="5" s="1"/>
  <c r="K74" i="5" s="1"/>
  <c r="K58" i="5"/>
  <c r="E58" i="5"/>
  <c r="K57" i="5"/>
  <c r="E57" i="5"/>
  <c r="K56" i="5"/>
  <c r="E56" i="5"/>
  <c r="K55" i="5"/>
  <c r="E55" i="5"/>
  <c r="K54" i="5"/>
  <c r="E54" i="5"/>
  <c r="E53" i="5"/>
  <c r="K41" i="5"/>
  <c r="J41" i="5"/>
  <c r="I41" i="5"/>
  <c r="K40" i="5"/>
  <c r="E40" i="5"/>
  <c r="D40" i="5"/>
  <c r="C40" i="5"/>
  <c r="K39" i="5"/>
  <c r="E39" i="5"/>
  <c r="K38" i="5"/>
  <c r="E38" i="5"/>
  <c r="K37" i="5"/>
  <c r="E37" i="5"/>
  <c r="E36" i="5"/>
  <c r="K35" i="5"/>
  <c r="E35" i="5"/>
  <c r="K34" i="5"/>
  <c r="K33" i="5"/>
  <c r="E33" i="5"/>
  <c r="K32" i="5"/>
  <c r="E32" i="5"/>
  <c r="K31" i="5"/>
  <c r="E31" i="5"/>
  <c r="J25" i="5"/>
  <c r="K25" i="5" s="1"/>
  <c r="I25" i="5"/>
  <c r="K24" i="5"/>
  <c r="K23" i="5"/>
  <c r="K22" i="5"/>
  <c r="K21" i="5"/>
  <c r="D21" i="5"/>
  <c r="E21" i="5" s="1"/>
  <c r="C21" i="5"/>
  <c r="I70" i="5" s="1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J59" i="4"/>
  <c r="J78" i="4"/>
  <c r="K77" i="4"/>
  <c r="D75" i="4"/>
  <c r="E75" i="4" s="1"/>
  <c r="C75" i="4"/>
  <c r="I76" i="4" s="1"/>
  <c r="K76" i="4" s="1"/>
  <c r="E74" i="4"/>
  <c r="E73" i="4"/>
  <c r="E72" i="4"/>
  <c r="E71" i="4"/>
  <c r="I70" i="4"/>
  <c r="K70" i="4" s="1"/>
  <c r="E70" i="4"/>
  <c r="E69" i="4"/>
  <c r="E68" i="4"/>
  <c r="E67" i="4"/>
  <c r="J66" i="4"/>
  <c r="I66" i="4"/>
  <c r="E66" i="4"/>
  <c r="K65" i="4"/>
  <c r="I59" i="4"/>
  <c r="I75" i="4" s="1"/>
  <c r="K75" i="4" s="1"/>
  <c r="D59" i="4"/>
  <c r="C59" i="4"/>
  <c r="I74" i="4" s="1"/>
  <c r="K74" i="4" s="1"/>
  <c r="K58" i="4"/>
  <c r="E58" i="4"/>
  <c r="K57" i="4"/>
  <c r="E57" i="4"/>
  <c r="K56" i="4"/>
  <c r="E56" i="4"/>
  <c r="K55" i="4"/>
  <c r="E55" i="4"/>
  <c r="K54" i="4"/>
  <c r="E54" i="4"/>
  <c r="E53" i="4"/>
  <c r="J41" i="4"/>
  <c r="I41" i="4"/>
  <c r="I73" i="4" s="1"/>
  <c r="K73" i="4" s="1"/>
  <c r="K40" i="4"/>
  <c r="D40" i="4"/>
  <c r="C40" i="4"/>
  <c r="I72" i="4" s="1"/>
  <c r="K72" i="4" s="1"/>
  <c r="K39" i="4"/>
  <c r="E39" i="4"/>
  <c r="K38" i="4"/>
  <c r="E38" i="4"/>
  <c r="K37" i="4"/>
  <c r="E37" i="4"/>
  <c r="E36" i="4"/>
  <c r="K35" i="4"/>
  <c r="E35" i="4"/>
  <c r="K34" i="4"/>
  <c r="K33" i="4"/>
  <c r="E33" i="4"/>
  <c r="K32" i="4"/>
  <c r="E32" i="4"/>
  <c r="K31" i="4"/>
  <c r="E31" i="4"/>
  <c r="J25" i="4"/>
  <c r="I25" i="4"/>
  <c r="I71" i="4" s="1"/>
  <c r="K71" i="4" s="1"/>
  <c r="K24" i="4"/>
  <c r="K23" i="4"/>
  <c r="K22" i="4"/>
  <c r="K21" i="4"/>
  <c r="D21" i="4"/>
  <c r="C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J41" i="3"/>
  <c r="I41" i="3"/>
  <c r="I73" i="3" s="1"/>
  <c r="K40" i="3"/>
  <c r="K39" i="3"/>
  <c r="K38" i="3"/>
  <c r="K37" i="3"/>
  <c r="K35" i="3"/>
  <c r="K34" i="3"/>
  <c r="K33" i="3"/>
  <c r="K32" i="3"/>
  <c r="K31" i="3"/>
  <c r="K54" i="3"/>
  <c r="K55" i="3"/>
  <c r="K56" i="3"/>
  <c r="K57" i="3"/>
  <c r="I66" i="3"/>
  <c r="I78" i="6" l="1"/>
  <c r="K70" i="6"/>
  <c r="K78" i="6"/>
  <c r="E59" i="4"/>
  <c r="K41" i="4"/>
  <c r="K66" i="4"/>
  <c r="E21" i="4"/>
  <c r="K25" i="4"/>
  <c r="E40" i="4"/>
  <c r="K59" i="4"/>
  <c r="I78" i="5"/>
  <c r="K78" i="5" s="1"/>
  <c r="K70" i="5"/>
  <c r="I78" i="4"/>
  <c r="K78" i="4" s="1"/>
  <c r="K41" i="3"/>
  <c r="K17" i="3"/>
  <c r="K16" i="3"/>
  <c r="E16" i="3"/>
  <c r="E17" i="3"/>
  <c r="E18" i="3"/>
  <c r="E19" i="3"/>
  <c r="E20" i="3"/>
  <c r="I25" i="3"/>
  <c r="I71" i="3" s="1"/>
  <c r="K19" i="3"/>
  <c r="K14" i="3"/>
  <c r="K58" i="3"/>
  <c r="I59" i="3"/>
  <c r="J59" i="3"/>
  <c r="K65" i="3"/>
  <c r="J66" i="3"/>
  <c r="K77" i="3" s="1"/>
  <c r="D75" i="3"/>
  <c r="C75" i="3"/>
  <c r="I76" i="3" s="1"/>
  <c r="E74" i="3"/>
  <c r="E73" i="3"/>
  <c r="E72" i="3"/>
  <c r="E71" i="3"/>
  <c r="E70" i="3"/>
  <c r="E69" i="3"/>
  <c r="E68" i="3"/>
  <c r="E67" i="3"/>
  <c r="E66" i="3"/>
  <c r="D59" i="3"/>
  <c r="C59" i="3"/>
  <c r="I74" i="3" s="1"/>
  <c r="E58" i="3"/>
  <c r="E57" i="3"/>
  <c r="E56" i="3"/>
  <c r="E55" i="3"/>
  <c r="E54" i="3"/>
  <c r="E53" i="3"/>
  <c r="C40" i="3"/>
  <c r="I72" i="3" s="1"/>
  <c r="D21" i="3"/>
  <c r="C21" i="3"/>
  <c r="I70" i="3" s="1"/>
  <c r="E15" i="3"/>
  <c r="D40" i="3"/>
  <c r="E39" i="3"/>
  <c r="E38" i="3"/>
  <c r="E37" i="3"/>
  <c r="E36" i="3"/>
  <c r="E35" i="3"/>
  <c r="E33" i="3"/>
  <c r="E32" i="3"/>
  <c r="E31" i="3"/>
  <c r="J25" i="3"/>
  <c r="K24" i="3"/>
  <c r="K23" i="3"/>
  <c r="K22" i="3"/>
  <c r="K21" i="3"/>
  <c r="K20" i="3"/>
  <c r="K18" i="3"/>
  <c r="K15" i="3"/>
  <c r="E14" i="3"/>
  <c r="K13" i="3"/>
  <c r="E13" i="3"/>
  <c r="K12" i="3"/>
  <c r="E12" i="3"/>
  <c r="K11" i="3"/>
  <c r="E11" i="3"/>
  <c r="K10" i="3"/>
  <c r="K9" i="3"/>
  <c r="E10" i="3"/>
  <c r="K8" i="3"/>
  <c r="E9" i="3"/>
  <c r="K7" i="3"/>
  <c r="E8" i="3"/>
  <c r="K6" i="3"/>
  <c r="E7" i="3"/>
  <c r="E6" i="3"/>
  <c r="K59" i="3" l="1"/>
  <c r="I75" i="3"/>
  <c r="K75" i="3" s="1"/>
  <c r="K76" i="3"/>
  <c r="E75" i="3"/>
  <c r="K25" i="3"/>
  <c r="K66" i="3"/>
  <c r="E21" i="3"/>
  <c r="K74" i="3"/>
  <c r="K72" i="3"/>
  <c r="E59" i="3"/>
  <c r="E40" i="3"/>
  <c r="K73" i="3"/>
  <c r="K71" i="3"/>
  <c r="I78" i="3" l="1"/>
  <c r="J78" i="3"/>
  <c r="K70" i="3"/>
  <c r="K78" i="3" l="1"/>
</calcChain>
</file>

<file path=xl/sharedStrings.xml><?xml version="1.0" encoding="utf-8"?>
<sst xmlns="http://schemas.openxmlformats.org/spreadsheetml/2006/main" count="3036" uniqueCount="136">
  <si>
    <t xml:space="preserve">AMERICAN LEGION AUXILIARY, DEPARTMENT OF CT, MEMBERSHIP REPORT </t>
  </si>
  <si>
    <t>FIRST DISTRICT - HARTFORD COUNTY</t>
  </si>
  <si>
    <t>GOAL</t>
  </si>
  <si>
    <t>% OF GOAL</t>
  </si>
  <si>
    <t>UNIT</t>
  </si>
  <si>
    <t>TOTAL</t>
  </si>
  <si>
    <t>Bristol</t>
  </si>
  <si>
    <t>Wethersfield</t>
  </si>
  <si>
    <t>Plainville</t>
  </si>
  <si>
    <t>Glastonbury</t>
  </si>
  <si>
    <t>Berlin</t>
  </si>
  <si>
    <t>Southington</t>
  </si>
  <si>
    <t>Enfield</t>
  </si>
  <si>
    <t>Manchester</t>
  </si>
  <si>
    <t>South Windsor</t>
  </si>
  <si>
    <t xml:space="preserve">Harford </t>
  </si>
  <si>
    <t>Marlborough</t>
  </si>
  <si>
    <t>Forestville</t>
  </si>
  <si>
    <t>SECOND DISTRICT - HARTFORD COUNTY</t>
  </si>
  <si>
    <t>West Hartford</t>
  </si>
  <si>
    <t>Seymour</t>
  </si>
  <si>
    <t>Naugatuck</t>
  </si>
  <si>
    <t>Derby</t>
  </si>
  <si>
    <t>Meriden</t>
  </si>
  <si>
    <t>Guilford</t>
  </si>
  <si>
    <t>Ansonia</t>
  </si>
  <si>
    <t>West Haven</t>
  </si>
  <si>
    <t>Wallingford</t>
  </si>
  <si>
    <t>Madison</t>
  </si>
  <si>
    <t>Branford</t>
  </si>
  <si>
    <t>Hamden</t>
  </si>
  <si>
    <t>Orange</t>
  </si>
  <si>
    <t>Wolcott</t>
  </si>
  <si>
    <t>Oxford</t>
  </si>
  <si>
    <t>Prospect</t>
  </si>
  <si>
    <t>Milford</t>
  </si>
  <si>
    <t>Southbury</t>
  </si>
  <si>
    <t>THIRD DISTRICT - FAIRFIELD  COUNTY</t>
  </si>
  <si>
    <t>FOURTH DISTRICT - WINDHAM/TOLLAND COUNTY</t>
  </si>
  <si>
    <t>Norwalk</t>
  </si>
  <si>
    <t>Shelton</t>
  </si>
  <si>
    <t>Danbury</t>
  </si>
  <si>
    <t>Fairfield</t>
  </si>
  <si>
    <t>Bethel</t>
  </si>
  <si>
    <t>Bridgeport</t>
  </si>
  <si>
    <t>Monroe</t>
  </si>
  <si>
    <t>Putnam</t>
  </si>
  <si>
    <t>Rockville</t>
  </si>
  <si>
    <t>Willimantic</t>
  </si>
  <si>
    <t>Coventry</t>
  </si>
  <si>
    <t>Moosup</t>
  </si>
  <si>
    <t>Hebron</t>
  </si>
  <si>
    <t>Somers</t>
  </si>
  <si>
    <t>Woodstock</t>
  </si>
  <si>
    <t>SIXTH DISTRICT - LITCHFIELD  COUNTY</t>
  </si>
  <si>
    <t>SEVENTH DISTRICT -MIDDLESEX  COUNTY</t>
  </si>
  <si>
    <t>DEPARTMENT HEADQUARTERS</t>
  </si>
  <si>
    <t>Norwich</t>
  </si>
  <si>
    <t>New London</t>
  </si>
  <si>
    <t>Montville</t>
  </si>
  <si>
    <t>Niantic</t>
  </si>
  <si>
    <t>Bozrah</t>
  </si>
  <si>
    <t>Terryville</t>
  </si>
  <si>
    <t>Thomaston</t>
  </si>
  <si>
    <t>Litchfield</t>
  </si>
  <si>
    <t>Goshen-Crnwl</t>
  </si>
  <si>
    <t>Oakville</t>
  </si>
  <si>
    <t>HQ</t>
  </si>
  <si>
    <t>Deep River</t>
  </si>
  <si>
    <t>East Hampton</t>
  </si>
  <si>
    <t>Clinton</t>
  </si>
  <si>
    <t>Portland</t>
  </si>
  <si>
    <t>Middletown</t>
  </si>
  <si>
    <t>Westbrook</t>
  </si>
  <si>
    <t>Cromwell</t>
  </si>
  <si>
    <t>Old Saybrook</t>
  </si>
  <si>
    <t>East Haddam</t>
  </si>
  <si>
    <t>DEPARTMENT TOTALS</t>
  </si>
  <si>
    <t>DISTRICT</t>
  </si>
  <si>
    <t>1ST DISTRICT</t>
  </si>
  <si>
    <t>2ND DISTRICT</t>
  </si>
  <si>
    <t>3RD DISTRICT</t>
  </si>
  <si>
    <t>4TH DISTRICT</t>
  </si>
  <si>
    <t>5TH DISTRICT</t>
  </si>
  <si>
    <t>6TH DISTRICT</t>
  </si>
  <si>
    <t>7TH DISTRICT</t>
  </si>
  <si>
    <t>HDQTRS</t>
  </si>
  <si>
    <t>Windsor Locks</t>
  </si>
  <si>
    <t>Stafford Spr</t>
  </si>
  <si>
    <t>Taftville</t>
  </si>
  <si>
    <t>East Haven</t>
  </si>
  <si>
    <t>8.2.23</t>
  </si>
  <si>
    <t>Westport</t>
  </si>
  <si>
    <t>FIFTH DISTRICT -NEW LONDON COUNTY</t>
  </si>
  <si>
    <t>MUSCLE CAR MEMBERSHIP RALLY</t>
  </si>
  <si>
    <t>1968 Oldsmobile 442</t>
  </si>
  <si>
    <t>1969 Ford Mustang 429</t>
  </si>
  <si>
    <t>1968 Chevy Chevelle SS396</t>
  </si>
  <si>
    <t>1969 Dodge Charger R/T</t>
  </si>
  <si>
    <t>1968 Chevy Camaro Z28</t>
  </si>
  <si>
    <t>1968 Chevy Bel Air</t>
  </si>
  <si>
    <t>1949 Mercury Coupe</t>
  </si>
  <si>
    <t>72 Units</t>
  </si>
  <si>
    <t>9.14.23</t>
  </si>
  <si>
    <t>FOURTH DISTRICT - WINDHAM/TOLLAND CTY</t>
  </si>
  <si>
    <t>7th</t>
  </si>
  <si>
    <t>2nd</t>
  </si>
  <si>
    <t>4th</t>
  </si>
  <si>
    <t>6th</t>
  </si>
  <si>
    <t>5th</t>
  </si>
  <si>
    <t>1st</t>
  </si>
  <si>
    <t>3rd</t>
  </si>
  <si>
    <t>9.20.23</t>
  </si>
  <si>
    <t>Track</t>
  </si>
  <si>
    <t>Position</t>
  </si>
  <si>
    <t>SECOND DISTRICT - New Haven COUNTY</t>
  </si>
  <si>
    <t>9.27.23</t>
  </si>
  <si>
    <t>10.5.23</t>
  </si>
  <si>
    <t>10.11.23</t>
  </si>
  <si>
    <t>10.18.23</t>
  </si>
  <si>
    <t>10.25.23</t>
  </si>
  <si>
    <t>11.1.23</t>
  </si>
  <si>
    <t>11.8.23</t>
  </si>
  <si>
    <t>G</t>
  </si>
  <si>
    <t>11.15.23</t>
  </si>
  <si>
    <t>G+</t>
  </si>
  <si>
    <t>12.6.23</t>
  </si>
  <si>
    <t>11.29.23</t>
  </si>
  <si>
    <t>11.22.23</t>
  </si>
  <si>
    <t>12.13.23</t>
  </si>
  <si>
    <t>12.20.23</t>
  </si>
  <si>
    <t>12.27.23</t>
  </si>
  <si>
    <t>1.3.24</t>
  </si>
  <si>
    <t>1.10.24</t>
  </si>
  <si>
    <t>1.17.24</t>
  </si>
  <si>
    <t>1.24.24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</si>
</sst>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9" fontId="5" fillId="0" borderId="0" xfId="1" applyFont="1"/>
    <xf numFmtId="9" fontId="2" fillId="0" borderId="0" xfId="1" applyFont="1" applyAlignment="1">
      <alignment horizontal="center"/>
    </xf>
    <xf numFmtId="10" fontId="5" fillId="0" borderId="0" xfId="1" applyNumberFormat="1" applyFont="1"/>
    <xf numFmtId="10" fontId="2" fillId="0" borderId="0" xfId="1" applyNumberFormat="1" applyFont="1"/>
    <xf numFmtId="14" fontId="3" fillId="0" borderId="0" xfId="0" applyNumberFormat="1" applyFont="1"/>
    <xf numFmtId="14" fontId="0" fillId="0" borderId="0" xfId="0" applyNumberFormat="1"/>
    <xf numFmtId="0" fontId="1" fillId="0" borderId="0" xfId="0" applyFont="1"/>
    <xf numFmtId="10" fontId="5" fillId="0" borderId="0" xfId="1" applyNumberFormat="1" applyFont="1" applyFill="1"/>
    <xf numFmtId="0" fontId="6" fillId="0" borderId="0" xfId="0" applyFont="1"/>
    <xf numFmtId="9" fontId="6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right"/>
    </xf>
    <xf numFmtId="10" fontId="7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78AC-851C-4362-8C29-5FBFBA7DF409}">
  <sheetPr>
    <pageSetUpPr fitToPage="1"/>
  </sheetPr>
  <dimension ref="A1:M79"/>
  <sheetViews>
    <sheetView tabSelected="1" topLeftCell="A43" workbookViewId="0">
      <selection activeCell="M74" sqref="M74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2" ht="18.75" x14ac:dyDescent="0.3">
      <c r="A1" s="2" t="s">
        <v>0</v>
      </c>
      <c r="B1" s="2"/>
      <c r="C1" s="2"/>
      <c r="E1"/>
      <c r="F1" s="5"/>
    </row>
    <row r="2" spans="1:12" ht="18.75" x14ac:dyDescent="0.3">
      <c r="A2" s="2"/>
      <c r="B2" s="9" t="s">
        <v>135</v>
      </c>
      <c r="C2" s="13">
        <v>2024</v>
      </c>
      <c r="E2" s="14" t="s">
        <v>94</v>
      </c>
      <c r="H2" s="1"/>
      <c r="K2" s="10"/>
    </row>
    <row r="3" spans="1:12" ht="18.75" x14ac:dyDescent="0.3">
      <c r="A3" s="2"/>
      <c r="B3" s="15" t="s">
        <v>95</v>
      </c>
      <c r="H3" s="3" t="s">
        <v>96</v>
      </c>
      <c r="K3" s="10"/>
    </row>
    <row r="4" spans="1:12" ht="15.75" x14ac:dyDescent="0.25">
      <c r="A4" s="3" t="s">
        <v>1</v>
      </c>
      <c r="B4" s="3"/>
      <c r="G4" s="3" t="s">
        <v>115</v>
      </c>
      <c r="H4" s="3"/>
      <c r="K4" s="5"/>
    </row>
    <row r="5" spans="1:12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2" x14ac:dyDescent="0.25">
      <c r="A6">
        <v>2</v>
      </c>
      <c r="B6" t="s">
        <v>6</v>
      </c>
      <c r="C6">
        <v>106</v>
      </c>
      <c r="D6">
        <v>64</v>
      </c>
      <c r="E6" s="7">
        <f>SUM(D6/C6)</f>
        <v>0.60377358490566035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2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2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2" x14ac:dyDescent="0.25">
      <c r="A9">
        <v>36</v>
      </c>
      <c r="B9" t="s">
        <v>87</v>
      </c>
      <c r="C9">
        <v>36</v>
      </c>
      <c r="D9">
        <v>28</v>
      </c>
      <c r="E9" s="7">
        <f t="shared" si="1"/>
        <v>0.77777777777777779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2" x14ac:dyDescent="0.25">
      <c r="A10">
        <v>56</v>
      </c>
      <c r="B10" t="s">
        <v>9</v>
      </c>
      <c r="C10">
        <v>17</v>
      </c>
      <c r="D10">
        <v>12</v>
      </c>
      <c r="E10" s="7">
        <f t="shared" si="1"/>
        <v>0.70588235294117652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2" x14ac:dyDescent="0.25">
      <c r="A11">
        <v>68</v>
      </c>
      <c r="B11" t="s">
        <v>10</v>
      </c>
      <c r="C11">
        <v>65</v>
      </c>
      <c r="D11">
        <v>48</v>
      </c>
      <c r="E11" s="7">
        <f t="shared" si="1"/>
        <v>0.7384615384615385</v>
      </c>
      <c r="G11">
        <v>50</v>
      </c>
      <c r="H11" t="s">
        <v>25</v>
      </c>
      <c r="I11">
        <v>13</v>
      </c>
      <c r="J11">
        <v>5</v>
      </c>
      <c r="K11" s="7">
        <f t="shared" si="0"/>
        <v>0.38461538461538464</v>
      </c>
    </row>
    <row r="12" spans="1:12" x14ac:dyDescent="0.25">
      <c r="A12">
        <v>72</v>
      </c>
      <c r="B12" t="s">
        <v>11</v>
      </c>
      <c r="C12">
        <v>204</v>
      </c>
      <c r="D12">
        <v>140</v>
      </c>
      <c r="E12" s="7">
        <f t="shared" si="1"/>
        <v>0.68627450980392157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2" x14ac:dyDescent="0.25">
      <c r="A13">
        <v>80</v>
      </c>
      <c r="B13" t="s">
        <v>12</v>
      </c>
      <c r="C13">
        <v>42</v>
      </c>
      <c r="D13">
        <v>27</v>
      </c>
      <c r="E13" s="7">
        <f t="shared" si="1"/>
        <v>0.6428571428571429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2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18</v>
      </c>
      <c r="K14" s="7">
        <f t="shared" si="0"/>
        <v>1</v>
      </c>
      <c r="L14" s="17" t="s">
        <v>123</v>
      </c>
    </row>
    <row r="15" spans="1:12" x14ac:dyDescent="0.25">
      <c r="A15">
        <v>102</v>
      </c>
      <c r="B15" t="s">
        <v>13</v>
      </c>
      <c r="C15">
        <v>61</v>
      </c>
      <c r="D15">
        <v>39</v>
      </c>
      <c r="E15" s="7">
        <f t="shared" si="1"/>
        <v>0.63934426229508201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2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12</v>
      </c>
      <c r="K16" s="7">
        <f t="shared" si="0"/>
        <v>0.5714285714285714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33</v>
      </c>
      <c r="K17" s="7">
        <f t="shared" si="0"/>
        <v>1.2692307692307692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20</v>
      </c>
      <c r="K18" s="7">
        <f t="shared" si="0"/>
        <v>0.68965517241379315</v>
      </c>
    </row>
    <row r="19" spans="1:13" x14ac:dyDescent="0.25">
      <c r="A19">
        <v>197</v>
      </c>
      <c r="B19" t="s">
        <v>16</v>
      </c>
      <c r="C19">
        <v>57</v>
      </c>
      <c r="D19">
        <v>49</v>
      </c>
      <c r="E19" s="7">
        <f t="shared" si="1"/>
        <v>0.85964912280701755</v>
      </c>
      <c r="G19">
        <v>165</v>
      </c>
      <c r="H19" t="s">
        <v>32</v>
      </c>
      <c r="I19">
        <v>157</v>
      </c>
      <c r="J19">
        <v>125</v>
      </c>
      <c r="K19" s="7">
        <f t="shared" si="0"/>
        <v>0.79617834394904463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560</v>
      </c>
      <c r="E21" s="7">
        <f t="shared" si="1"/>
        <v>0.69221260815822006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168</v>
      </c>
      <c r="K23" s="7">
        <f t="shared" si="0"/>
        <v>0.77419354838709675</v>
      </c>
    </row>
    <row r="24" spans="1:13" x14ac:dyDescent="0.25">
      <c r="G24">
        <v>204</v>
      </c>
      <c r="H24" t="s">
        <v>36</v>
      </c>
      <c r="I24">
        <v>25</v>
      </c>
      <c r="J24">
        <v>22</v>
      </c>
      <c r="K24" s="7">
        <f t="shared" si="0"/>
        <v>0.88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668</v>
      </c>
      <c r="K25" s="8">
        <f t="shared" si="0"/>
        <v>0.72766884531590414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85</v>
      </c>
      <c r="E31" s="7">
        <f t="shared" ref="E31:E40" si="2">SUM(D31/C31)</f>
        <v>0.58620689655172409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40</v>
      </c>
      <c r="K32" s="7">
        <f t="shared" si="3"/>
        <v>0.66666666666666663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28</v>
      </c>
      <c r="E33" s="7">
        <f t="shared" si="2"/>
        <v>1</v>
      </c>
      <c r="G33">
        <v>19</v>
      </c>
      <c r="H33" t="s">
        <v>48</v>
      </c>
      <c r="I33">
        <v>41</v>
      </c>
      <c r="J33">
        <v>20</v>
      </c>
      <c r="K33" s="7">
        <f t="shared" si="3"/>
        <v>0.48780487804878048</v>
      </c>
    </row>
    <row r="34" spans="1:11" x14ac:dyDescent="0.25">
      <c r="A34">
        <v>63</v>
      </c>
      <c r="B34" t="s">
        <v>92</v>
      </c>
      <c r="C34">
        <v>20</v>
      </c>
      <c r="D34">
        <v>23</v>
      </c>
      <c r="E34" s="7">
        <f t="shared" si="2"/>
        <v>1.1499999999999999</v>
      </c>
      <c r="F34" s="17" t="s">
        <v>125</v>
      </c>
      <c r="G34">
        <v>26</v>
      </c>
      <c r="H34" t="s">
        <v>88</v>
      </c>
      <c r="I34">
        <v>75</v>
      </c>
      <c r="J34">
        <v>66</v>
      </c>
      <c r="K34" s="7">
        <f t="shared" si="3"/>
        <v>0.88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26</v>
      </c>
      <c r="K35" s="7">
        <f t="shared" si="3"/>
        <v>0.68421052631578949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21</v>
      </c>
      <c r="E37" s="7">
        <f t="shared" si="2"/>
        <v>0.72413793103448276</v>
      </c>
      <c r="G37">
        <v>91</v>
      </c>
      <c r="H37" t="s">
        <v>50</v>
      </c>
      <c r="I37">
        <v>49</v>
      </c>
      <c r="J37">
        <v>28</v>
      </c>
      <c r="K37" s="7">
        <f t="shared" ref="K37:K41" si="4">SUM(J37/I37)</f>
        <v>0.5714285714285714</v>
      </c>
    </row>
    <row r="38" spans="1:11" x14ac:dyDescent="0.25">
      <c r="A38">
        <v>176</v>
      </c>
      <c r="B38" t="s">
        <v>45</v>
      </c>
      <c r="C38">
        <v>49</v>
      </c>
      <c r="D38">
        <v>39</v>
      </c>
      <c r="E38" s="7">
        <f t="shared" si="2"/>
        <v>0.79591836734693877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289</v>
      </c>
      <c r="E40" s="8">
        <f t="shared" si="2"/>
        <v>0.72250000000000003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269</v>
      </c>
      <c r="K41" s="7">
        <f t="shared" si="4"/>
        <v>0.64663461538461542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86</v>
      </c>
      <c r="K54" s="7">
        <f t="shared" ref="K54:K57" si="6">SUM(J54/I54)</f>
        <v>0.81904761904761902</v>
      </c>
    </row>
    <row r="55" spans="1:11" x14ac:dyDescent="0.25">
      <c r="A55">
        <v>104</v>
      </c>
      <c r="B55" t="s">
        <v>89</v>
      </c>
      <c r="C55">
        <v>20</v>
      </c>
      <c r="D55">
        <v>23</v>
      </c>
      <c r="E55" s="7">
        <f t="shared" si="5"/>
        <v>1.1499999999999999</v>
      </c>
      <c r="F55" s="17" t="s">
        <v>125</v>
      </c>
      <c r="G55">
        <v>22</v>
      </c>
      <c r="H55" t="s">
        <v>63</v>
      </c>
      <c r="I55">
        <v>34</v>
      </c>
      <c r="J55">
        <v>23</v>
      </c>
      <c r="K55" s="7">
        <f t="shared" si="6"/>
        <v>0.67647058823529416</v>
      </c>
    </row>
    <row r="56" spans="1:11" x14ac:dyDescent="0.25">
      <c r="A56">
        <v>112</v>
      </c>
      <c r="B56" t="s">
        <v>59</v>
      </c>
      <c r="C56">
        <v>62</v>
      </c>
      <c r="D56">
        <v>53</v>
      </c>
      <c r="E56" s="7">
        <f t="shared" si="5"/>
        <v>0.85483870967741937</v>
      </c>
      <c r="G56">
        <v>27</v>
      </c>
      <c r="H56" t="s">
        <v>64</v>
      </c>
      <c r="I56">
        <v>42</v>
      </c>
      <c r="J56">
        <v>26</v>
      </c>
      <c r="K56" s="7">
        <f t="shared" si="6"/>
        <v>0.61904761904761907</v>
      </c>
    </row>
    <row r="57" spans="1:11" x14ac:dyDescent="0.25">
      <c r="A57">
        <v>128</v>
      </c>
      <c r="B57" t="s">
        <v>60</v>
      </c>
      <c r="C57">
        <v>80</v>
      </c>
      <c r="D57">
        <v>66</v>
      </c>
      <c r="E57" s="7">
        <f t="shared" si="5"/>
        <v>0.82499999999999996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157</v>
      </c>
      <c r="E59" s="7">
        <f t="shared" si="5"/>
        <v>0.64876033057851235</v>
      </c>
      <c r="G59" s="1" t="s">
        <v>5</v>
      </c>
      <c r="H59" s="1"/>
      <c r="I59" s="1">
        <f>SUM(I52:I58)</f>
        <v>369</v>
      </c>
      <c r="J59" s="1">
        <f>SUM(J54:J58)</f>
        <v>281</v>
      </c>
      <c r="K59" s="8">
        <f>SUM(J59/I59)</f>
        <v>0.7615176151761518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86</v>
      </c>
      <c r="K65" s="7">
        <f>SUM(J65/I65)</f>
        <v>0.60563380281690138</v>
      </c>
    </row>
    <row r="66" spans="1:13" x14ac:dyDescent="0.25">
      <c r="A66">
        <v>61</v>
      </c>
      <c r="B66" t="s">
        <v>68</v>
      </c>
      <c r="C66">
        <v>22</v>
      </c>
      <c r="D66">
        <v>12</v>
      </c>
      <c r="E66" s="7">
        <f t="shared" ref="E66:E75" si="7">SUM(D66/C66)</f>
        <v>0.54545454545454541</v>
      </c>
      <c r="H66" t="s">
        <v>5</v>
      </c>
      <c r="I66">
        <f>SUM(I65)</f>
        <v>142</v>
      </c>
      <c r="J66">
        <f>SUM(J65)</f>
        <v>86</v>
      </c>
      <c r="K66" s="7">
        <f>SUM(J66/I66)</f>
        <v>0.60563380281690138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52</v>
      </c>
      <c r="E68" s="7">
        <f t="shared" si="7"/>
        <v>0.76470588235294112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9</v>
      </c>
      <c r="E69" s="7">
        <f t="shared" si="7"/>
        <v>0.75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560</v>
      </c>
      <c r="K70" s="7">
        <f t="shared" ref="K70:K78" si="8">SUM(J70/I70)</f>
        <v>0.69221260815822006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668</v>
      </c>
      <c r="K71" s="7">
        <f t="shared" si="8"/>
        <v>0.72766884531590414</v>
      </c>
      <c r="L71" s="20" t="s">
        <v>111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22</v>
      </c>
      <c r="E72" s="7">
        <f t="shared" si="7"/>
        <v>0.91666666666666663</v>
      </c>
      <c r="H72" t="s">
        <v>81</v>
      </c>
      <c r="I72">
        <f>C40</f>
        <v>400</v>
      </c>
      <c r="J72">
        <v>289</v>
      </c>
      <c r="K72" s="7">
        <f t="shared" si="8"/>
        <v>0.72250000000000003</v>
      </c>
      <c r="L72" s="20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27</v>
      </c>
      <c r="E73" s="7">
        <f t="shared" si="7"/>
        <v>0.62790697674418605</v>
      </c>
      <c r="H73" t="s">
        <v>82</v>
      </c>
      <c r="I73">
        <f>I41</f>
        <v>416</v>
      </c>
      <c r="J73">
        <v>269</v>
      </c>
      <c r="K73" s="7">
        <f t="shared" si="8"/>
        <v>0.64663461538461542</v>
      </c>
      <c r="L73" s="20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157</v>
      </c>
      <c r="K74" s="7">
        <f t="shared" si="8"/>
        <v>0.64876033057851235</v>
      </c>
      <c r="L74" s="20" t="s">
        <v>108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204</v>
      </c>
      <c r="E75" s="8">
        <f t="shared" si="7"/>
        <v>0.74452554744525545</v>
      </c>
      <c r="H75" t="s">
        <v>84</v>
      </c>
      <c r="I75">
        <f>I59</f>
        <v>369</v>
      </c>
      <c r="J75">
        <v>281</v>
      </c>
      <c r="K75" s="7">
        <f t="shared" si="8"/>
        <v>0.7615176151761518</v>
      </c>
      <c r="L75" s="20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204</v>
      </c>
      <c r="K76" s="7">
        <f t="shared" si="8"/>
        <v>0.74452554744525545</v>
      </c>
      <c r="L76" s="20" t="s">
        <v>106</v>
      </c>
      <c r="M76" s="17"/>
    </row>
    <row r="77" spans="1:13" x14ac:dyDescent="0.25">
      <c r="H77" t="s">
        <v>86</v>
      </c>
      <c r="I77">
        <v>142</v>
      </c>
      <c r="J77">
        <v>86</v>
      </c>
      <c r="K77" s="7">
        <f t="shared" si="8"/>
        <v>0.60563380281690138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2514</v>
      </c>
      <c r="K78" s="8">
        <f t="shared" si="8"/>
        <v>0.70420168067226896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97E5-3838-47D8-B22B-C20C79D628CD}">
  <sheetPr>
    <pageSetUpPr fitToPage="1"/>
  </sheetPr>
  <dimension ref="A1:M79"/>
  <sheetViews>
    <sheetView topLeftCell="A61" workbookViewId="0">
      <selection activeCell="M77" sqref="M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128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47</v>
      </c>
      <c r="E6" s="7">
        <f>SUM(D6/C6)</f>
        <v>0.44339622641509435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33</v>
      </c>
      <c r="K7" s="7">
        <f t="shared" si="0"/>
        <v>0.73333333333333328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19</v>
      </c>
      <c r="E9" s="7">
        <f t="shared" si="1"/>
        <v>0.52777777777777779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7</v>
      </c>
      <c r="E10" s="7">
        <f t="shared" si="1"/>
        <v>0.41176470588235292</v>
      </c>
      <c r="G10">
        <v>48</v>
      </c>
      <c r="H10" t="s">
        <v>24</v>
      </c>
      <c r="I10">
        <v>36</v>
      </c>
      <c r="J10">
        <v>31</v>
      </c>
      <c r="K10" s="7">
        <f t="shared" si="0"/>
        <v>0.86111111111111116</v>
      </c>
    </row>
    <row r="11" spans="1:11" x14ac:dyDescent="0.25">
      <c r="A11">
        <v>68</v>
      </c>
      <c r="B11" t="s">
        <v>10</v>
      </c>
      <c r="C11">
        <v>65</v>
      </c>
      <c r="D11">
        <v>33</v>
      </c>
      <c r="E11" s="7">
        <f t="shared" si="1"/>
        <v>0.50769230769230766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111</v>
      </c>
      <c r="E12" s="7">
        <f t="shared" si="1"/>
        <v>0.54411764705882348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24</v>
      </c>
      <c r="E13" s="7">
        <f t="shared" si="1"/>
        <v>0.5714285714285714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9</v>
      </c>
      <c r="K16" s="7">
        <f t="shared" si="0"/>
        <v>0.42857142857142855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20</v>
      </c>
      <c r="K17" s="7">
        <f t="shared" si="0"/>
        <v>0.76923076923076927</v>
      </c>
    </row>
    <row r="18" spans="1:13" x14ac:dyDescent="0.25">
      <c r="A18">
        <v>154</v>
      </c>
      <c r="B18" t="s">
        <v>12</v>
      </c>
      <c r="C18">
        <v>31</v>
      </c>
      <c r="D18">
        <v>34</v>
      </c>
      <c r="E18" s="7">
        <f t="shared" si="1"/>
        <v>1.096774193548387</v>
      </c>
      <c r="F18" s="17" t="s">
        <v>125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36</v>
      </c>
      <c r="E19" s="7">
        <f t="shared" si="1"/>
        <v>0.63157894736842102</v>
      </c>
      <c r="G19">
        <v>165</v>
      </c>
      <c r="H19" t="s">
        <v>32</v>
      </c>
      <c r="I19">
        <v>157</v>
      </c>
      <c r="J19">
        <v>98</v>
      </c>
      <c r="K19" s="7">
        <f t="shared" si="0"/>
        <v>0.62420382165605093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425</v>
      </c>
      <c r="E21" s="7">
        <f t="shared" si="1"/>
        <v>0.5253399258343634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148</v>
      </c>
      <c r="K23" s="7">
        <f t="shared" si="0"/>
        <v>0.6820276497695853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556</v>
      </c>
      <c r="K25" s="8">
        <f t="shared" si="0"/>
        <v>0.60566448801742923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69</v>
      </c>
      <c r="E31" s="7">
        <f t="shared" ref="E31:E40" si="2">SUM(D31/C31)</f>
        <v>0.47586206896551725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28</v>
      </c>
      <c r="E32" s="7">
        <f t="shared" si="2"/>
        <v>0.63636363636363635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14</v>
      </c>
      <c r="K33" s="7">
        <f t="shared" si="3"/>
        <v>0.34146341463414637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57</v>
      </c>
      <c r="K34" s="7">
        <f t="shared" si="3"/>
        <v>0.76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20</v>
      </c>
      <c r="K35" s="7">
        <f t="shared" si="3"/>
        <v>0.52631578947368418</v>
      </c>
    </row>
    <row r="36" spans="1:11" x14ac:dyDescent="0.25">
      <c r="A36">
        <v>100</v>
      </c>
      <c r="B36" t="s">
        <v>43</v>
      </c>
      <c r="C36">
        <v>50</v>
      </c>
      <c r="D36">
        <v>26</v>
      </c>
      <c r="E36" s="7">
        <f t="shared" si="2"/>
        <v>0.52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14</v>
      </c>
      <c r="E37" s="7">
        <f t="shared" si="2"/>
        <v>0.48275862068965519</v>
      </c>
      <c r="G37">
        <v>91</v>
      </c>
      <c r="H37" t="s">
        <v>50</v>
      </c>
      <c r="I37">
        <v>49</v>
      </c>
      <c r="J37">
        <v>21</v>
      </c>
      <c r="K37" s="7">
        <f t="shared" ref="K37:K41" si="4">SUM(J37/I37)</f>
        <v>0.42857142857142855</v>
      </c>
    </row>
    <row r="38" spans="1:11" x14ac:dyDescent="0.25">
      <c r="A38">
        <v>176</v>
      </c>
      <c r="B38" t="s">
        <v>45</v>
      </c>
      <c r="C38">
        <v>49</v>
      </c>
      <c r="D38">
        <v>16</v>
      </c>
      <c r="E38" s="7">
        <f t="shared" si="2"/>
        <v>0.32653061224489793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206</v>
      </c>
      <c r="E40" s="8">
        <f t="shared" si="2"/>
        <v>0.51500000000000001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225</v>
      </c>
      <c r="K41" s="7">
        <f t="shared" si="4"/>
        <v>0.54086538461538458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50</v>
      </c>
      <c r="K54" s="7">
        <f t="shared" ref="K54:K57" si="6">SUM(J54/I54)</f>
        <v>0.47619047619047616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25</v>
      </c>
      <c r="E56" s="7">
        <f t="shared" si="5"/>
        <v>0.40322580645161288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58</v>
      </c>
      <c r="E57" s="7">
        <f t="shared" si="5"/>
        <v>0.72499999999999998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22</v>
      </c>
      <c r="K58" s="7">
        <f>SUM(J58/I58)</f>
        <v>0.33333333333333331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97</v>
      </c>
      <c r="E59" s="7">
        <f t="shared" si="5"/>
        <v>0.40082644628099173</v>
      </c>
      <c r="G59" s="1" t="s">
        <v>5</v>
      </c>
      <c r="H59" s="1"/>
      <c r="I59" s="1">
        <f>SUM(I52:I58)</f>
        <v>369</v>
      </c>
      <c r="J59" s="1">
        <f>SUM(J54:J58)</f>
        <v>223</v>
      </c>
      <c r="K59" s="8">
        <f>SUM(J59/I59)</f>
        <v>0.60433604336043356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76</v>
      </c>
      <c r="K65" s="7">
        <v>0.53520000000000001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76</v>
      </c>
      <c r="K66" s="7">
        <v>0.53520000000000001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39</v>
      </c>
      <c r="E68" s="7">
        <f t="shared" si="7"/>
        <v>0.57352941176470584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425</v>
      </c>
      <c r="K70" s="7">
        <f t="shared" ref="K70:K78" si="8">SUM(J70/I70)</f>
        <v>0.5253399258343634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556</v>
      </c>
      <c r="K71" s="7">
        <f t="shared" si="8"/>
        <v>0.60566448801742923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9</v>
      </c>
      <c r="E72" s="7">
        <f t="shared" si="7"/>
        <v>0.375</v>
      </c>
      <c r="H72" t="s">
        <v>81</v>
      </c>
      <c r="I72">
        <f>C40</f>
        <v>400</v>
      </c>
      <c r="J72">
        <v>206</v>
      </c>
      <c r="K72" s="7">
        <f t="shared" si="8"/>
        <v>0.51500000000000001</v>
      </c>
      <c r="L72" s="20" t="s">
        <v>108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25</v>
      </c>
      <c r="E73" s="7">
        <f t="shared" si="7"/>
        <v>0.58139534883720934</v>
      </c>
      <c r="H73" t="s">
        <v>82</v>
      </c>
      <c r="I73">
        <f>I41</f>
        <v>416</v>
      </c>
      <c r="J73">
        <v>225</v>
      </c>
      <c r="K73" s="7">
        <f t="shared" si="8"/>
        <v>0.54086538461538458</v>
      </c>
      <c r="L73" s="20" t="s">
        <v>107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41</v>
      </c>
      <c r="E74" s="7">
        <f t="shared" si="7"/>
        <v>0.85416666666666663</v>
      </c>
      <c r="H74" t="s">
        <v>83</v>
      </c>
      <c r="I74">
        <f>C59</f>
        <v>242</v>
      </c>
      <c r="J74">
        <v>97</v>
      </c>
      <c r="K74" s="7">
        <f t="shared" si="8"/>
        <v>0.40082644628099173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165</v>
      </c>
      <c r="E75" s="8">
        <f t="shared" si="7"/>
        <v>0.6021897810218978</v>
      </c>
      <c r="H75" t="s">
        <v>84</v>
      </c>
      <c r="I75">
        <f>I59</f>
        <v>369</v>
      </c>
      <c r="J75">
        <v>223</v>
      </c>
      <c r="K75" s="7">
        <f t="shared" si="8"/>
        <v>0.60433604336043356</v>
      </c>
      <c r="L75" s="20" t="s">
        <v>106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165</v>
      </c>
      <c r="K76" s="7">
        <f t="shared" si="8"/>
        <v>0.6021897810218978</v>
      </c>
      <c r="L76" s="20" t="s">
        <v>111</v>
      </c>
      <c r="M76" s="17"/>
    </row>
    <row r="77" spans="1:13" x14ac:dyDescent="0.25">
      <c r="H77" t="s">
        <v>86</v>
      </c>
      <c r="I77">
        <v>142</v>
      </c>
      <c r="J77">
        <v>76</v>
      </c>
      <c r="K77" s="7">
        <f t="shared" si="8"/>
        <v>0.53521126760563376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1973</v>
      </c>
      <c r="K78" s="8">
        <f t="shared" si="8"/>
        <v>0.55266106442577034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8F0C-EE38-4053-9F0E-2A7920B6CDB3}">
  <sheetPr>
    <pageSetUpPr fitToPage="1"/>
  </sheetPr>
  <dimension ref="A1:M79"/>
  <sheetViews>
    <sheetView topLeftCell="A55"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124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47</v>
      </c>
      <c r="E6" s="7">
        <f>SUM(D6/C6)</f>
        <v>0.44339622641509435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33</v>
      </c>
      <c r="K7" s="7">
        <f t="shared" si="0"/>
        <v>0.73333333333333328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19</v>
      </c>
      <c r="E9" s="7">
        <f t="shared" si="1"/>
        <v>0.52777777777777779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7</v>
      </c>
      <c r="E10" s="7">
        <f t="shared" si="1"/>
        <v>0.41176470588235292</v>
      </c>
      <c r="G10">
        <v>48</v>
      </c>
      <c r="H10" t="s">
        <v>24</v>
      </c>
      <c r="I10">
        <v>36</v>
      </c>
      <c r="J10">
        <v>31</v>
      </c>
      <c r="K10" s="7">
        <f t="shared" si="0"/>
        <v>0.86111111111111116</v>
      </c>
    </row>
    <row r="11" spans="1:11" x14ac:dyDescent="0.25">
      <c r="A11">
        <v>68</v>
      </c>
      <c r="B11" t="s">
        <v>10</v>
      </c>
      <c r="C11">
        <v>65</v>
      </c>
      <c r="D11">
        <v>33</v>
      </c>
      <c r="E11" s="7">
        <f t="shared" si="1"/>
        <v>0.50769230769230766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110</v>
      </c>
      <c r="E12" s="7">
        <f t="shared" si="1"/>
        <v>0.53921568627450978</v>
      </c>
      <c r="G12">
        <v>71</v>
      </c>
      <c r="H12" t="s">
        <v>26</v>
      </c>
      <c r="I12">
        <v>34</v>
      </c>
      <c r="J12">
        <v>18</v>
      </c>
      <c r="K12" s="7">
        <f t="shared" si="0"/>
        <v>0.52941176470588236</v>
      </c>
    </row>
    <row r="13" spans="1:11" x14ac:dyDescent="0.25">
      <c r="A13">
        <v>80</v>
      </c>
      <c r="B13" t="s">
        <v>12</v>
      </c>
      <c r="C13">
        <v>42</v>
      </c>
      <c r="D13">
        <v>23</v>
      </c>
      <c r="E13" s="7">
        <f t="shared" si="1"/>
        <v>0.54761904761904767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31</v>
      </c>
      <c r="E15" s="7">
        <f t="shared" si="1"/>
        <v>0.50819672131147542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9</v>
      </c>
      <c r="K16" s="7">
        <f t="shared" si="0"/>
        <v>0.42857142857142855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20</v>
      </c>
      <c r="K17" s="7">
        <f t="shared" si="0"/>
        <v>0.76923076923076927</v>
      </c>
    </row>
    <row r="18" spans="1:13" x14ac:dyDescent="0.25">
      <c r="A18">
        <v>154</v>
      </c>
      <c r="B18" t="s">
        <v>12</v>
      </c>
      <c r="C18">
        <v>31</v>
      </c>
      <c r="D18">
        <v>32</v>
      </c>
      <c r="E18" s="7">
        <f t="shared" si="1"/>
        <v>1.032258064516129</v>
      </c>
      <c r="F18" s="17" t="s">
        <v>125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35</v>
      </c>
      <c r="E19" s="7">
        <f t="shared" si="1"/>
        <v>0.61403508771929827</v>
      </c>
      <c r="G19">
        <v>165</v>
      </c>
      <c r="H19" t="s">
        <v>32</v>
      </c>
      <c r="I19">
        <v>157</v>
      </c>
      <c r="J19">
        <v>98</v>
      </c>
      <c r="K19" s="7">
        <f t="shared" si="0"/>
        <v>0.62420382165605093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419</v>
      </c>
      <c r="E21" s="7">
        <f t="shared" si="1"/>
        <v>0.51792336217552537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136</v>
      </c>
      <c r="K23" s="7">
        <f t="shared" si="0"/>
        <v>0.62672811059907829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539</v>
      </c>
      <c r="K25" s="8">
        <f t="shared" si="0"/>
        <v>0.58714596949891062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65</v>
      </c>
      <c r="E31" s="7">
        <f t="shared" ref="E31:E40" si="2">SUM(D31/C31)</f>
        <v>0.44827586206896552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28</v>
      </c>
      <c r="E32" s="7">
        <f t="shared" si="2"/>
        <v>0.63636363636363635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13</v>
      </c>
      <c r="K33" s="7">
        <f t="shared" si="3"/>
        <v>0.31707317073170732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56</v>
      </c>
      <c r="K34" s="7">
        <f t="shared" si="3"/>
        <v>0.7466666666666667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20</v>
      </c>
      <c r="K35" s="7">
        <f t="shared" si="3"/>
        <v>0.52631578947368418</v>
      </c>
    </row>
    <row r="36" spans="1:11" x14ac:dyDescent="0.25">
      <c r="A36">
        <v>100</v>
      </c>
      <c r="B36" t="s">
        <v>43</v>
      </c>
      <c r="C36">
        <v>50</v>
      </c>
      <c r="D36">
        <v>26</v>
      </c>
      <c r="E36" s="7">
        <f t="shared" si="2"/>
        <v>0.52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14</v>
      </c>
      <c r="E37" s="7">
        <f t="shared" si="2"/>
        <v>0.48275862068965519</v>
      </c>
      <c r="G37">
        <v>91</v>
      </c>
      <c r="H37" t="s">
        <v>50</v>
      </c>
      <c r="I37">
        <v>49</v>
      </c>
      <c r="J37">
        <v>20</v>
      </c>
      <c r="K37" s="7">
        <f t="shared" ref="K37:K41" si="4">SUM(J37/I37)</f>
        <v>0.40816326530612246</v>
      </c>
    </row>
    <row r="38" spans="1:11" x14ac:dyDescent="0.25">
      <c r="A38">
        <v>176</v>
      </c>
      <c r="B38" t="s">
        <v>45</v>
      </c>
      <c r="C38">
        <v>49</v>
      </c>
      <c r="D38">
        <v>16</v>
      </c>
      <c r="E38" s="7">
        <f t="shared" si="2"/>
        <v>0.32653061224489793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202</v>
      </c>
      <c r="E40" s="8">
        <f t="shared" si="2"/>
        <v>0.505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222</v>
      </c>
      <c r="K41" s="7">
        <f t="shared" si="4"/>
        <v>0.53365384615384615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47</v>
      </c>
      <c r="K54" s="7">
        <f t="shared" ref="K54:K57" si="6">SUM(J54/I54)</f>
        <v>0.44761904761904764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22</v>
      </c>
      <c r="E56" s="7">
        <f t="shared" si="5"/>
        <v>0.35483870967741937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58</v>
      </c>
      <c r="E57" s="7">
        <f t="shared" si="5"/>
        <v>0.72499999999999998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21</v>
      </c>
      <c r="K58" s="7">
        <f>SUM(J58/I58)</f>
        <v>0.31818181818181818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94</v>
      </c>
      <c r="E59" s="7">
        <f t="shared" si="5"/>
        <v>0.38842975206611569</v>
      </c>
      <c r="G59" s="1" t="s">
        <v>5</v>
      </c>
      <c r="H59" s="1"/>
      <c r="I59" s="1">
        <f>SUM(I52:I58)</f>
        <v>369</v>
      </c>
      <c r="J59" s="1">
        <f>SUM(J54:J58)</f>
        <v>211</v>
      </c>
      <c r="K59" s="8">
        <f>SUM(J59/I59)</f>
        <v>0.57181571815718157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75</v>
      </c>
      <c r="K65" s="7">
        <f>SUM(J65/I65)</f>
        <v>0.528169014084507</v>
      </c>
    </row>
    <row r="66" spans="1:13" x14ac:dyDescent="0.25">
      <c r="A66">
        <v>61</v>
      </c>
      <c r="B66" t="s">
        <v>68</v>
      </c>
      <c r="C66">
        <v>22</v>
      </c>
      <c r="D66">
        <v>9</v>
      </c>
      <c r="E66" s="7">
        <f t="shared" ref="E66:E75" si="7">SUM(D66/C66)</f>
        <v>0.40909090909090912</v>
      </c>
      <c r="H66" t="s">
        <v>5</v>
      </c>
      <c r="I66">
        <f>SUM(I65)</f>
        <v>142</v>
      </c>
      <c r="J66">
        <f>SUM(J65)</f>
        <v>75</v>
      </c>
      <c r="K66" s="7">
        <f>SUM(J66/I66)</f>
        <v>0.528169014084507</v>
      </c>
    </row>
    <row r="67" spans="1:13" x14ac:dyDescent="0.25">
      <c r="A67">
        <v>64</v>
      </c>
      <c r="B67" t="s">
        <v>69</v>
      </c>
      <c r="C67">
        <v>14</v>
      </c>
      <c r="D67">
        <v>9</v>
      </c>
      <c r="E67" s="7">
        <f t="shared" si="7"/>
        <v>0.6428571428571429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37</v>
      </c>
      <c r="E68" s="7">
        <f t="shared" si="7"/>
        <v>0.54411764705882348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419</v>
      </c>
      <c r="K70" s="7">
        <f t="shared" ref="K70:K78" si="8">SUM(J70/I70)</f>
        <v>0.51792336217552537</v>
      </c>
      <c r="L70" s="20">
        <v>4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539</v>
      </c>
      <c r="K71" s="7">
        <f t="shared" si="8"/>
        <v>0.58714596949891062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8</v>
      </c>
      <c r="E72" s="7">
        <f t="shared" si="7"/>
        <v>0.33333333333333331</v>
      </c>
      <c r="H72" t="s">
        <v>81</v>
      </c>
      <c r="I72">
        <f>C40</f>
        <v>400</v>
      </c>
      <c r="J72">
        <v>202</v>
      </c>
      <c r="K72" s="7">
        <f t="shared" si="8"/>
        <v>0.505</v>
      </c>
      <c r="L72" s="20">
        <v>5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25</v>
      </c>
      <c r="E73" s="7">
        <f t="shared" si="7"/>
        <v>0.58139534883720934</v>
      </c>
      <c r="H73" t="s">
        <v>82</v>
      </c>
      <c r="I73">
        <f>I41</f>
        <v>416</v>
      </c>
      <c r="J73">
        <v>222</v>
      </c>
      <c r="K73" s="7">
        <f t="shared" si="8"/>
        <v>0.53365384615384615</v>
      </c>
      <c r="L73" s="20">
        <v>3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94</v>
      </c>
      <c r="K74" s="7">
        <f t="shared" si="8"/>
        <v>0.38842975206611569</v>
      </c>
      <c r="L74" s="20">
        <v>7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119</v>
      </c>
      <c r="E75" s="8">
        <f t="shared" si="7"/>
        <v>0.43430656934306572</v>
      </c>
      <c r="H75" t="s">
        <v>84</v>
      </c>
      <c r="I75">
        <f>I59</f>
        <v>369</v>
      </c>
      <c r="J75">
        <v>211</v>
      </c>
      <c r="K75" s="7">
        <f t="shared" si="8"/>
        <v>0.57181571815718157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119</v>
      </c>
      <c r="K76" s="7">
        <f t="shared" si="8"/>
        <v>0.43430656934306572</v>
      </c>
      <c r="L76" s="20">
        <v>6</v>
      </c>
      <c r="M76" s="17"/>
    </row>
    <row r="77" spans="1:13" x14ac:dyDescent="0.25">
      <c r="H77" t="s">
        <v>86</v>
      </c>
      <c r="I77">
        <v>142</v>
      </c>
      <c r="J77">
        <v>75</v>
      </c>
      <c r="K77" s="7">
        <f t="shared" si="8"/>
        <v>0.528169014084507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1881</v>
      </c>
      <c r="K78" s="8">
        <f t="shared" si="8"/>
        <v>0.52689075630252102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2561-8BC8-45EC-8C5B-DDB546E10B9E}">
  <sheetPr>
    <pageSetUpPr fitToPage="1"/>
  </sheetPr>
  <dimension ref="A1:M79"/>
  <sheetViews>
    <sheetView topLeftCell="A54"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122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42</v>
      </c>
      <c r="E6" s="7">
        <f>SUM(D6/C6)</f>
        <v>0.39622641509433965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33</v>
      </c>
      <c r="K7" s="7">
        <f t="shared" si="0"/>
        <v>0.73333333333333328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19</v>
      </c>
      <c r="E9" s="7">
        <f t="shared" si="1"/>
        <v>0.52777777777777779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7</v>
      </c>
      <c r="E10" s="7">
        <f t="shared" si="1"/>
        <v>0.41176470588235292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32</v>
      </c>
      <c r="E11" s="7">
        <f t="shared" si="1"/>
        <v>0.49230769230769234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110</v>
      </c>
      <c r="E12" s="7">
        <f t="shared" si="1"/>
        <v>0.53921568627450978</v>
      </c>
      <c r="G12">
        <v>71</v>
      </c>
      <c r="H12" t="s">
        <v>26</v>
      </c>
      <c r="I12">
        <v>34</v>
      </c>
      <c r="J12">
        <v>18</v>
      </c>
      <c r="K12" s="7">
        <f t="shared" si="0"/>
        <v>0.52941176470588236</v>
      </c>
    </row>
    <row r="13" spans="1:11" x14ac:dyDescent="0.25">
      <c r="A13">
        <v>80</v>
      </c>
      <c r="B13" t="s">
        <v>12</v>
      </c>
      <c r="C13">
        <v>42</v>
      </c>
      <c r="D13">
        <v>23</v>
      </c>
      <c r="E13" s="7">
        <f t="shared" si="1"/>
        <v>0.54761904761904767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31</v>
      </c>
      <c r="E15" s="7">
        <f t="shared" si="1"/>
        <v>0.50819672131147542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9</v>
      </c>
      <c r="K16" s="7">
        <f t="shared" si="0"/>
        <v>0.42857142857142855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17</v>
      </c>
      <c r="K17" s="7">
        <f t="shared" si="0"/>
        <v>0.65384615384615385</v>
      </c>
    </row>
    <row r="18" spans="1:13" x14ac:dyDescent="0.25">
      <c r="A18">
        <v>154</v>
      </c>
      <c r="B18" t="s">
        <v>12</v>
      </c>
      <c r="C18">
        <v>31</v>
      </c>
      <c r="D18">
        <v>31</v>
      </c>
      <c r="E18" s="7">
        <f t="shared" si="1"/>
        <v>1</v>
      </c>
      <c r="F18" s="17" t="s">
        <v>123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34</v>
      </c>
      <c r="E19" s="7">
        <f t="shared" si="1"/>
        <v>0.59649122807017541</v>
      </c>
      <c r="G19">
        <v>165</v>
      </c>
      <c r="H19" t="s">
        <v>32</v>
      </c>
      <c r="I19">
        <v>157</v>
      </c>
      <c r="J19">
        <v>98</v>
      </c>
      <c r="K19" s="7">
        <f t="shared" si="0"/>
        <v>0.62420382165605093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411</v>
      </c>
      <c r="E21" s="7">
        <f t="shared" si="1"/>
        <v>0.50803461063040789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136</v>
      </c>
      <c r="K23" s="7">
        <f t="shared" si="0"/>
        <v>0.62672811059907829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529</v>
      </c>
      <c r="K25" s="8">
        <f t="shared" si="0"/>
        <v>0.57625272331154687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64</v>
      </c>
      <c r="E31" s="7">
        <f t="shared" ref="E31:E40" si="2">SUM(D31/C31)</f>
        <v>0.44137931034482758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28</v>
      </c>
      <c r="E32" s="7">
        <f t="shared" si="2"/>
        <v>0.63636363636363635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13</v>
      </c>
      <c r="K33" s="7">
        <f t="shared" si="3"/>
        <v>0.31707317073170732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56</v>
      </c>
      <c r="K34" s="7">
        <f t="shared" si="3"/>
        <v>0.7466666666666667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20</v>
      </c>
      <c r="K35" s="7">
        <f t="shared" si="3"/>
        <v>0.52631578947368418</v>
      </c>
    </row>
    <row r="36" spans="1:11" x14ac:dyDescent="0.25">
      <c r="A36">
        <v>100</v>
      </c>
      <c r="B36" t="s">
        <v>43</v>
      </c>
      <c r="C36">
        <v>50</v>
      </c>
      <c r="D36">
        <v>26</v>
      </c>
      <c r="E36" s="7">
        <f t="shared" si="2"/>
        <v>0.52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14</v>
      </c>
      <c r="E37" s="7">
        <f t="shared" si="2"/>
        <v>0.48275862068965519</v>
      </c>
      <c r="G37">
        <v>91</v>
      </c>
      <c r="H37" t="s">
        <v>50</v>
      </c>
      <c r="I37">
        <v>49</v>
      </c>
      <c r="J37">
        <v>20</v>
      </c>
      <c r="K37" s="7">
        <f t="shared" ref="K37:K41" si="4">SUM(J37/I37)</f>
        <v>0.40816326530612246</v>
      </c>
    </row>
    <row r="38" spans="1:11" x14ac:dyDescent="0.25">
      <c r="A38">
        <v>176</v>
      </c>
      <c r="B38" t="s">
        <v>45</v>
      </c>
      <c r="C38">
        <v>49</v>
      </c>
      <c r="D38">
        <v>11</v>
      </c>
      <c r="E38" s="7">
        <f t="shared" si="2"/>
        <v>0.22448979591836735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196</v>
      </c>
      <c r="E40" s="8">
        <f t="shared" si="2"/>
        <v>0.49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221</v>
      </c>
      <c r="K41" s="7">
        <f t="shared" si="4"/>
        <v>0.53125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42</v>
      </c>
      <c r="K54" s="7">
        <f t="shared" ref="K54:K57" si="6">SUM(J54/I54)</f>
        <v>0.4</v>
      </c>
    </row>
    <row r="55" spans="1:11" x14ac:dyDescent="0.25">
      <c r="A55">
        <v>104</v>
      </c>
      <c r="B55" t="s">
        <v>89</v>
      </c>
      <c r="C55">
        <v>20</v>
      </c>
      <c r="D55">
        <v>7</v>
      </c>
      <c r="E55" s="7">
        <f t="shared" si="5"/>
        <v>0.35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22</v>
      </c>
      <c r="E56" s="7">
        <f t="shared" si="5"/>
        <v>0.35483870967741937</v>
      </c>
      <c r="G56">
        <v>27</v>
      </c>
      <c r="H56" t="s">
        <v>64</v>
      </c>
      <c r="I56">
        <v>42</v>
      </c>
      <c r="J56">
        <v>20</v>
      </c>
      <c r="K56" s="7">
        <f t="shared" si="6"/>
        <v>0.47619047619047616</v>
      </c>
    </row>
    <row r="57" spans="1:11" x14ac:dyDescent="0.25">
      <c r="A57">
        <v>128</v>
      </c>
      <c r="B57" t="s">
        <v>60</v>
      </c>
      <c r="C57">
        <v>80</v>
      </c>
      <c r="D57">
        <v>56</v>
      </c>
      <c r="E57" s="7">
        <f t="shared" si="5"/>
        <v>0.7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91</v>
      </c>
      <c r="E59" s="7">
        <f t="shared" si="5"/>
        <v>0.37603305785123969</v>
      </c>
      <c r="G59" s="1" t="s">
        <v>5</v>
      </c>
      <c r="H59" s="1"/>
      <c r="I59" s="1">
        <f>SUM(I52:I58)</f>
        <v>369</v>
      </c>
      <c r="J59" s="1">
        <f>SUM(J54:J58)</f>
        <v>189</v>
      </c>
      <c r="K59" s="8">
        <f>SUM(J59/I59)</f>
        <v>0.51219512195121952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72</v>
      </c>
      <c r="K65" s="7">
        <v>0.52110000000000001</v>
      </c>
    </row>
    <row r="66" spans="1:13" x14ac:dyDescent="0.25">
      <c r="A66">
        <v>61</v>
      </c>
      <c r="B66" t="s">
        <v>68</v>
      </c>
      <c r="C66">
        <v>22</v>
      </c>
      <c r="D66">
        <v>9</v>
      </c>
      <c r="E66" s="7">
        <f t="shared" ref="E66:E75" si="7">SUM(D66/C66)</f>
        <v>0.40909090909090912</v>
      </c>
      <c r="H66" t="s">
        <v>5</v>
      </c>
      <c r="I66">
        <f>SUM(I65)</f>
        <v>142</v>
      </c>
      <c r="J66">
        <f>SUM(J65)</f>
        <v>72</v>
      </c>
      <c r="K66" s="7">
        <v>0.52110000000000001</v>
      </c>
    </row>
    <row r="67" spans="1:13" x14ac:dyDescent="0.25">
      <c r="A67">
        <v>64</v>
      </c>
      <c r="B67" t="s">
        <v>69</v>
      </c>
      <c r="C67">
        <v>14</v>
      </c>
      <c r="D67">
        <v>9</v>
      </c>
      <c r="E67" s="7">
        <f t="shared" si="7"/>
        <v>0.6428571428571429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37</v>
      </c>
      <c r="E68" s="7">
        <f t="shared" si="7"/>
        <v>0.54411764705882348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411</v>
      </c>
      <c r="K70" s="7">
        <f t="shared" ref="K70:K78" si="8">SUM(J70/I70)</f>
        <v>0.50803461063040789</v>
      </c>
      <c r="L70" s="20">
        <v>4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529</v>
      </c>
      <c r="K71" s="7">
        <f t="shared" si="8"/>
        <v>0.57625272331154687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8</v>
      </c>
      <c r="E72" s="7">
        <f t="shared" si="7"/>
        <v>0.33333333333333331</v>
      </c>
      <c r="H72" t="s">
        <v>81</v>
      </c>
      <c r="I72">
        <f>C40</f>
        <v>400</v>
      </c>
      <c r="J72">
        <v>196</v>
      </c>
      <c r="K72" s="7">
        <f t="shared" si="8"/>
        <v>0.49</v>
      </c>
      <c r="L72" s="20">
        <v>5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221</v>
      </c>
      <c r="K73" s="7">
        <f t="shared" si="8"/>
        <v>0.53125</v>
      </c>
      <c r="L73" s="20">
        <v>2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91</v>
      </c>
      <c r="K74" s="7">
        <f t="shared" si="8"/>
        <v>0.37603305785123969</v>
      </c>
      <c r="L74" s="20">
        <v>6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99</v>
      </c>
      <c r="E75" s="8">
        <f t="shared" si="7"/>
        <v>0.36131386861313869</v>
      </c>
      <c r="H75" t="s">
        <v>84</v>
      </c>
      <c r="I75">
        <f>I59</f>
        <v>369</v>
      </c>
      <c r="J75">
        <v>189</v>
      </c>
      <c r="K75" s="7">
        <f t="shared" si="8"/>
        <v>0.51219512195121952</v>
      </c>
      <c r="L75" s="20">
        <v>3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99</v>
      </c>
      <c r="K76" s="7">
        <f t="shared" si="8"/>
        <v>0.36131386861313869</v>
      </c>
      <c r="L76" s="20">
        <v>7</v>
      </c>
      <c r="M76" s="17"/>
    </row>
    <row r="77" spans="1:13" x14ac:dyDescent="0.25">
      <c r="H77" t="s">
        <v>86</v>
      </c>
      <c r="I77">
        <v>142</v>
      </c>
      <c r="J77">
        <v>74</v>
      </c>
      <c r="K77" s="7">
        <f t="shared" si="8"/>
        <v>0.52112676056338025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1810</v>
      </c>
      <c r="K78" s="8">
        <f t="shared" si="8"/>
        <v>0.50700280112044815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17DC-C2F7-4CF0-8448-21CFEC67BE54}">
  <sheetPr>
    <pageSetUpPr fitToPage="1"/>
  </sheetPr>
  <dimension ref="A1:M79"/>
  <sheetViews>
    <sheetView topLeftCell="A57"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121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42</v>
      </c>
      <c r="E6" s="7">
        <f>SUM(D6/C6)</f>
        <v>0.39622641509433965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31</v>
      </c>
      <c r="K7" s="7">
        <f t="shared" si="0"/>
        <v>0.68888888888888888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17</v>
      </c>
      <c r="E9" s="7">
        <f t="shared" si="1"/>
        <v>0.47222222222222221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29</v>
      </c>
      <c r="E11" s="7">
        <f t="shared" si="1"/>
        <v>0.44615384615384618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96</v>
      </c>
      <c r="E12" s="7">
        <f t="shared" si="1"/>
        <v>0.47058823529411764</v>
      </c>
      <c r="G12">
        <v>71</v>
      </c>
      <c r="H12" t="s">
        <v>26</v>
      </c>
      <c r="I12">
        <v>34</v>
      </c>
      <c r="J12">
        <v>17</v>
      </c>
      <c r="K12" s="7">
        <f t="shared" si="0"/>
        <v>0.5</v>
      </c>
    </row>
    <row r="13" spans="1:11" x14ac:dyDescent="0.25">
      <c r="A13">
        <v>80</v>
      </c>
      <c r="B13" t="s">
        <v>12</v>
      </c>
      <c r="C13">
        <v>42</v>
      </c>
      <c r="D13">
        <v>23</v>
      </c>
      <c r="E13" s="7">
        <f t="shared" si="1"/>
        <v>0.54761904761904767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24</v>
      </c>
      <c r="E14" s="7">
        <f t="shared" si="1"/>
        <v>0.72727272727272729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31</v>
      </c>
      <c r="E15" s="7">
        <f t="shared" si="1"/>
        <v>0.50819672131147542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34</v>
      </c>
      <c r="E19" s="7">
        <f t="shared" si="1"/>
        <v>0.59649122807017541</v>
      </c>
      <c r="G19">
        <v>165</v>
      </c>
      <c r="H19" t="s">
        <v>32</v>
      </c>
      <c r="I19">
        <v>157</v>
      </c>
      <c r="J19">
        <v>98</v>
      </c>
      <c r="K19" s="7">
        <f t="shared" si="0"/>
        <v>0.62420382165605093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382</v>
      </c>
      <c r="E21" s="7">
        <f t="shared" si="1"/>
        <v>0.47218788627935721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130</v>
      </c>
      <c r="K23" s="7">
        <f t="shared" si="0"/>
        <v>0.59907834101382484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499</v>
      </c>
      <c r="K25" s="8">
        <f t="shared" si="0"/>
        <v>0.54357298474945537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49</v>
      </c>
      <c r="E31" s="7">
        <f t="shared" ref="E31:E40" si="2">SUM(D31/C31)</f>
        <v>0.33793103448275863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22</v>
      </c>
      <c r="E32" s="7">
        <f t="shared" si="2"/>
        <v>0.5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49</v>
      </c>
      <c r="K34" s="7">
        <f t="shared" si="3"/>
        <v>0.65333333333333332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17</v>
      </c>
      <c r="K35" s="7">
        <f t="shared" si="3"/>
        <v>0.44736842105263158</v>
      </c>
    </row>
    <row r="36" spans="1:11" x14ac:dyDescent="0.25">
      <c r="A36">
        <v>100</v>
      </c>
      <c r="B36" t="s">
        <v>43</v>
      </c>
      <c r="C36">
        <v>50</v>
      </c>
      <c r="D36">
        <v>21</v>
      </c>
      <c r="E36" s="7">
        <f t="shared" si="2"/>
        <v>0.42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14</v>
      </c>
      <c r="E37" s="7">
        <f t="shared" si="2"/>
        <v>0.48275862068965519</v>
      </c>
      <c r="G37">
        <v>91</v>
      </c>
      <c r="H37" t="s">
        <v>50</v>
      </c>
      <c r="I37">
        <v>49</v>
      </c>
      <c r="J37">
        <v>20</v>
      </c>
      <c r="K37" s="7">
        <f t="shared" ref="K37:K41" si="4">SUM(J37/I37)</f>
        <v>0.40816326530612246</v>
      </c>
    </row>
    <row r="38" spans="1:11" x14ac:dyDescent="0.25">
      <c r="A38">
        <v>176</v>
      </c>
      <c r="B38" t="s">
        <v>45</v>
      </c>
      <c r="C38">
        <v>49</v>
      </c>
      <c r="D38">
        <v>11</v>
      </c>
      <c r="E38" s="7">
        <f t="shared" si="2"/>
        <v>0.22448979591836735</v>
      </c>
      <c r="G38">
        <v>95</v>
      </c>
      <c r="H38" t="s">
        <v>51</v>
      </c>
      <c r="I38">
        <v>44</v>
      </c>
      <c r="J38">
        <v>29</v>
      </c>
      <c r="K38" s="7">
        <f t="shared" si="4"/>
        <v>0.65909090909090906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170</v>
      </c>
      <c r="E40" s="8">
        <f t="shared" si="2"/>
        <v>0.42499999999999999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183</v>
      </c>
      <c r="K41" s="7">
        <f t="shared" si="4"/>
        <v>0.43990384615384615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34</v>
      </c>
      <c r="K54" s="7">
        <f t="shared" ref="K54:K57" si="6">SUM(J54/I54)</f>
        <v>0.32380952380952382</v>
      </c>
    </row>
    <row r="55" spans="1:11" x14ac:dyDescent="0.25">
      <c r="A55">
        <v>104</v>
      </c>
      <c r="B55" t="s">
        <v>89</v>
      </c>
      <c r="C55">
        <v>20</v>
      </c>
      <c r="D55">
        <v>7</v>
      </c>
      <c r="E55" s="7">
        <f t="shared" si="5"/>
        <v>0.35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17</v>
      </c>
      <c r="E56" s="7">
        <f t="shared" si="5"/>
        <v>0.27419354838709675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53</v>
      </c>
      <c r="E57" s="7">
        <f t="shared" si="5"/>
        <v>0.66249999999999998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83</v>
      </c>
      <c r="E59" s="7">
        <f t="shared" si="5"/>
        <v>0.34297520661157027</v>
      </c>
      <c r="G59" s="1" t="s">
        <v>5</v>
      </c>
      <c r="H59" s="1"/>
      <c r="I59" s="1">
        <f>SUM(I52:I58)</f>
        <v>369</v>
      </c>
      <c r="J59" s="1">
        <f>SUM(J54:J58)</f>
        <v>162</v>
      </c>
      <c r="K59" s="8">
        <f>SUM(J59/I59)</f>
        <v>0.43902439024390244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72</v>
      </c>
      <c r="K65" s="7">
        <f>SUM(J65/I65)</f>
        <v>0.50704225352112675</v>
      </c>
    </row>
    <row r="66" spans="1:13" x14ac:dyDescent="0.25">
      <c r="A66">
        <v>61</v>
      </c>
      <c r="B66" t="s">
        <v>68</v>
      </c>
      <c r="C66">
        <v>22</v>
      </c>
      <c r="D66">
        <v>6</v>
      </c>
      <c r="E66" s="7">
        <f t="shared" ref="E66:E75" si="7">SUM(D66/C66)</f>
        <v>0.27272727272727271</v>
      </c>
      <c r="H66" t="s">
        <v>5</v>
      </c>
      <c r="I66">
        <f>SUM(I65)</f>
        <v>142</v>
      </c>
      <c r="J66">
        <f>SUM(J65)</f>
        <v>72</v>
      </c>
      <c r="K66" s="7">
        <f>SUM(J66/I66)</f>
        <v>0.50704225352112675</v>
      </c>
    </row>
    <row r="67" spans="1:13" x14ac:dyDescent="0.25">
      <c r="A67">
        <v>64</v>
      </c>
      <c r="B67" t="s">
        <v>69</v>
      </c>
      <c r="C67">
        <v>14</v>
      </c>
      <c r="D67">
        <v>8</v>
      </c>
      <c r="E67" s="7">
        <f t="shared" si="7"/>
        <v>0.5714285714285714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36</v>
      </c>
      <c r="E68" s="7">
        <f t="shared" si="7"/>
        <v>0.52941176470588236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382</v>
      </c>
      <c r="K70" s="7">
        <f t="shared" ref="K70:K78" si="8">SUM(J70/I70)</f>
        <v>0.47218788627935721</v>
      </c>
      <c r="L70" s="20">
        <v>2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499</v>
      </c>
      <c r="K71" s="7">
        <f t="shared" si="8"/>
        <v>0.54357298474945537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8</v>
      </c>
      <c r="E72" s="7">
        <f t="shared" si="7"/>
        <v>0.33333333333333331</v>
      </c>
      <c r="H72" t="s">
        <v>81</v>
      </c>
      <c r="I72">
        <f>C40</f>
        <v>400</v>
      </c>
      <c r="J72">
        <v>170</v>
      </c>
      <c r="K72" s="7">
        <f t="shared" si="8"/>
        <v>0.42499999999999999</v>
      </c>
      <c r="L72" s="20">
        <v>5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183</v>
      </c>
      <c r="K73" s="7">
        <f t="shared" si="8"/>
        <v>0.43990384615384615</v>
      </c>
      <c r="L73" s="20">
        <v>3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83</v>
      </c>
      <c r="K74" s="7">
        <f t="shared" si="8"/>
        <v>0.34297520661157027</v>
      </c>
      <c r="L74" s="20">
        <v>7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94</v>
      </c>
      <c r="E75" s="8">
        <f t="shared" si="7"/>
        <v>0.34306569343065696</v>
      </c>
      <c r="H75" t="s">
        <v>84</v>
      </c>
      <c r="I75">
        <f>I59</f>
        <v>369</v>
      </c>
      <c r="J75">
        <v>162</v>
      </c>
      <c r="K75" s="7">
        <f t="shared" si="8"/>
        <v>0.43902439024390244</v>
      </c>
      <c r="L75" s="20">
        <v>4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94</v>
      </c>
      <c r="K76" s="7">
        <f t="shared" si="8"/>
        <v>0.34306569343065696</v>
      </c>
      <c r="L76" s="20">
        <v>6</v>
      </c>
      <c r="M76" s="17"/>
    </row>
    <row r="77" spans="1:13" x14ac:dyDescent="0.25">
      <c r="H77" t="s">
        <v>86</v>
      </c>
      <c r="I77">
        <v>142</v>
      </c>
      <c r="J77">
        <v>72</v>
      </c>
      <c r="K77" s="7">
        <f t="shared" si="8"/>
        <v>0.50704225352112675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1645</v>
      </c>
      <c r="K78" s="8">
        <f t="shared" si="8"/>
        <v>0.46078431372549017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E1E4-8CC9-4E3F-8666-333C6FEAB942}">
  <sheetPr>
    <pageSetUpPr fitToPage="1"/>
  </sheetPr>
  <dimension ref="A1:M79"/>
  <sheetViews>
    <sheetView topLeftCell="A63" workbookViewId="0">
      <selection activeCell="J39" sqref="J39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120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42</v>
      </c>
      <c r="E6" s="7">
        <f>SUM(D6/C6)</f>
        <v>0.39622641509433965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30</v>
      </c>
      <c r="K7" s="7">
        <f t="shared" si="0"/>
        <v>0.66666666666666663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17</v>
      </c>
      <c r="E9" s="7">
        <f t="shared" si="1"/>
        <v>0.47222222222222221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28</v>
      </c>
      <c r="E11" s="7">
        <f t="shared" si="1"/>
        <v>0.43076923076923079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94</v>
      </c>
      <c r="E12" s="7">
        <f t="shared" si="1"/>
        <v>0.46078431372549017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4</v>
      </c>
      <c r="E13" s="7">
        <f t="shared" si="1"/>
        <v>9.5238095238095233E-2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17</v>
      </c>
      <c r="E14" s="7">
        <f t="shared" si="1"/>
        <v>0.51515151515151514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15</v>
      </c>
      <c r="E15" s="7">
        <f t="shared" si="1"/>
        <v>0.24590163934426229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26</v>
      </c>
      <c r="E17" s="7">
        <f t="shared" si="1"/>
        <v>0.57777777777777772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33</v>
      </c>
      <c r="E19" s="7">
        <f t="shared" si="1"/>
        <v>0.57894736842105265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336</v>
      </c>
      <c r="E21" s="7">
        <f t="shared" si="1"/>
        <v>0.415327564894932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121</v>
      </c>
      <c r="K23" s="7">
        <f t="shared" si="0"/>
        <v>0.55760368663594473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437</v>
      </c>
      <c r="K25" s="8">
        <f t="shared" si="0"/>
        <v>0.47603485838779958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49</v>
      </c>
      <c r="E31" s="7">
        <f t="shared" ref="E31:E40" si="2">SUM(D31/C31)</f>
        <v>0.33793103448275863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22</v>
      </c>
      <c r="E32" s="7">
        <f t="shared" si="2"/>
        <v>0.5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17</v>
      </c>
      <c r="E33" s="7">
        <f t="shared" si="2"/>
        <v>0.6071428571428571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49</v>
      </c>
      <c r="K34" s="7">
        <f t="shared" si="3"/>
        <v>0.65333333333333332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17</v>
      </c>
      <c r="K35" s="7">
        <f t="shared" si="3"/>
        <v>0.44736842105263158</v>
      </c>
    </row>
    <row r="36" spans="1:11" x14ac:dyDescent="0.25">
      <c r="A36">
        <v>100</v>
      </c>
      <c r="B36" t="s">
        <v>43</v>
      </c>
      <c r="C36">
        <v>50</v>
      </c>
      <c r="D36">
        <v>21</v>
      </c>
      <c r="E36" s="7">
        <f t="shared" si="2"/>
        <v>0.42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7</v>
      </c>
      <c r="K37" s="7">
        <f t="shared" ref="K37:K41" si="4">SUM(J37/I37)</f>
        <v>0.14285714285714285</v>
      </c>
    </row>
    <row r="38" spans="1:11" x14ac:dyDescent="0.25">
      <c r="A38">
        <v>176</v>
      </c>
      <c r="B38" t="s">
        <v>45</v>
      </c>
      <c r="C38">
        <v>49</v>
      </c>
      <c r="D38">
        <v>11</v>
      </c>
      <c r="E38" s="7">
        <f t="shared" si="2"/>
        <v>0.22448979591836735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14</v>
      </c>
      <c r="K39" s="7">
        <f t="shared" si="4"/>
        <v>0.25454545454545452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166</v>
      </c>
      <c r="E40" s="8">
        <f t="shared" si="2"/>
        <v>0.41499999999999998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131</v>
      </c>
      <c r="K41" s="7">
        <f t="shared" si="4"/>
        <v>0.31490384615384615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34</v>
      </c>
      <c r="K54" s="7">
        <f t="shared" ref="K54:K57" si="6">SUM(J54/I54)</f>
        <v>0.32380952380952382</v>
      </c>
    </row>
    <row r="55" spans="1:11" x14ac:dyDescent="0.25">
      <c r="A55">
        <v>104</v>
      </c>
      <c r="B55" t="s">
        <v>89</v>
      </c>
      <c r="C55">
        <v>20</v>
      </c>
      <c r="D55">
        <v>7</v>
      </c>
      <c r="E55" s="7">
        <f t="shared" si="5"/>
        <v>0.35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16</v>
      </c>
      <c r="E56" s="7">
        <f t="shared" si="5"/>
        <v>0.25806451612903225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52</v>
      </c>
      <c r="E57" s="7">
        <f t="shared" si="5"/>
        <v>0.65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81</v>
      </c>
      <c r="E59" s="7">
        <f t="shared" si="5"/>
        <v>0.33471074380165289</v>
      </c>
      <c r="G59" s="1" t="s">
        <v>5</v>
      </c>
      <c r="H59" s="1"/>
      <c r="I59" s="1">
        <f>SUM(I52:I58)</f>
        <v>369</v>
      </c>
      <c r="J59" s="1">
        <f>SUM(J54:J58)</f>
        <v>162</v>
      </c>
      <c r="K59" s="8">
        <f>SUM(J59/I59)</f>
        <v>0.43902439024390244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72</v>
      </c>
      <c r="K65" s="7">
        <f>SUM(J65/I65)</f>
        <v>0.50704225352112675</v>
      </c>
    </row>
    <row r="66" spans="1:13" x14ac:dyDescent="0.25">
      <c r="A66">
        <v>61</v>
      </c>
      <c r="B66" t="s">
        <v>68</v>
      </c>
      <c r="C66">
        <v>22</v>
      </c>
      <c r="D66">
        <v>6</v>
      </c>
      <c r="E66" s="7">
        <f t="shared" ref="E66:E75" si="7">SUM(D66/C66)</f>
        <v>0.27272727272727271</v>
      </c>
      <c r="H66" t="s">
        <v>5</v>
      </c>
      <c r="I66">
        <f>SUM(I65)</f>
        <v>142</v>
      </c>
      <c r="J66">
        <f>SUM(J65)</f>
        <v>72</v>
      </c>
      <c r="K66" s="7">
        <f>SUM(J66/I66)</f>
        <v>0.50704225352112675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34</v>
      </c>
      <c r="E68" s="7">
        <f t="shared" si="7"/>
        <v>0.5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336</v>
      </c>
      <c r="K70" s="7">
        <f t="shared" ref="K70:K78" si="8">SUM(J70/I70)</f>
        <v>0.415327564894932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4</v>
      </c>
      <c r="E71" s="7">
        <f t="shared" si="7"/>
        <v>0.2</v>
      </c>
      <c r="H71" t="s">
        <v>80</v>
      </c>
      <c r="I71">
        <f>I25</f>
        <v>918</v>
      </c>
      <c r="J71">
        <v>437</v>
      </c>
      <c r="K71" s="7">
        <f t="shared" si="8"/>
        <v>0.47603485838779958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7</v>
      </c>
      <c r="E72" s="7">
        <f t="shared" si="7"/>
        <v>0.29166666666666669</v>
      </c>
      <c r="H72" t="s">
        <v>81</v>
      </c>
      <c r="I72">
        <f>C40</f>
        <v>400</v>
      </c>
      <c r="J72">
        <v>166</v>
      </c>
      <c r="K72" s="7">
        <f t="shared" si="8"/>
        <v>0.41499999999999998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131</v>
      </c>
      <c r="K73" s="7">
        <f t="shared" si="8"/>
        <v>0.31490384615384615</v>
      </c>
      <c r="L73" s="20">
        <v>6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81</v>
      </c>
      <c r="K74" s="7">
        <f t="shared" si="8"/>
        <v>0.33471074380165289</v>
      </c>
      <c r="L74" s="20">
        <v>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80</v>
      </c>
      <c r="E75" s="8">
        <f t="shared" si="7"/>
        <v>0.29197080291970801</v>
      </c>
      <c r="H75" t="s">
        <v>84</v>
      </c>
      <c r="I75">
        <f>I59</f>
        <v>369</v>
      </c>
      <c r="J75">
        <v>162</v>
      </c>
      <c r="K75" s="7">
        <f t="shared" si="8"/>
        <v>0.43902439024390244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80</v>
      </c>
      <c r="K76" s="7">
        <f t="shared" si="8"/>
        <v>0.29197080291970801</v>
      </c>
      <c r="L76" s="20">
        <v>7</v>
      </c>
      <c r="M76" s="17"/>
    </row>
    <row r="77" spans="1:13" x14ac:dyDescent="0.25">
      <c r="H77" t="s">
        <v>86</v>
      </c>
      <c r="I77">
        <v>142</v>
      </c>
      <c r="J77">
        <v>72</v>
      </c>
      <c r="K77" s="7">
        <f t="shared" si="8"/>
        <v>0.50704225352112675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1465</v>
      </c>
      <c r="K78" s="8">
        <f t="shared" si="8"/>
        <v>0.41036414565826329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0CEE-B024-4DC0-B2F7-83DE19497286}">
  <sheetPr>
    <pageSetUpPr fitToPage="1"/>
  </sheetPr>
  <dimension ref="A1:M79"/>
  <sheetViews>
    <sheetView topLeftCell="A57"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119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22</v>
      </c>
      <c r="E6" s="7">
        <f>SUM(D6/C6)</f>
        <v>0.20754716981132076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30</v>
      </c>
      <c r="K7" s="7">
        <f t="shared" si="0"/>
        <v>0.66666666666666663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14</v>
      </c>
      <c r="E9" s="7">
        <f t="shared" si="1"/>
        <v>0.3888888888888889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25</v>
      </c>
      <c r="K10" s="7">
        <f t="shared" si="0"/>
        <v>0.69444444444444442</v>
      </c>
    </row>
    <row r="11" spans="1:11" x14ac:dyDescent="0.25">
      <c r="A11">
        <v>68</v>
      </c>
      <c r="B11" t="s">
        <v>10</v>
      </c>
      <c r="C11">
        <v>65</v>
      </c>
      <c r="D11">
        <v>22</v>
      </c>
      <c r="E11" s="7">
        <f t="shared" si="1"/>
        <v>0.33846153846153848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93</v>
      </c>
      <c r="E12" s="7">
        <f t="shared" si="1"/>
        <v>0.45588235294117646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4</v>
      </c>
      <c r="E13" s="7">
        <f t="shared" si="1"/>
        <v>9.5238095238095233E-2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15</v>
      </c>
      <c r="E14" s="7">
        <f t="shared" si="1"/>
        <v>0.45454545454545453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14</v>
      </c>
      <c r="E15" s="7">
        <f t="shared" si="1"/>
        <v>0.22950819672131148</v>
      </c>
      <c r="G15">
        <v>83</v>
      </c>
      <c r="H15" t="s">
        <v>29</v>
      </c>
      <c r="I15">
        <v>35</v>
      </c>
      <c r="J15">
        <v>9</v>
      </c>
      <c r="K15" s="7">
        <f t="shared" si="0"/>
        <v>0.25714285714285712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30</v>
      </c>
      <c r="E19" s="7">
        <f t="shared" si="1"/>
        <v>0.52631578947368418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287</v>
      </c>
      <c r="E21" s="7">
        <f t="shared" si="1"/>
        <v>0.35475896168108778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104</v>
      </c>
      <c r="K23" s="7">
        <f t="shared" si="0"/>
        <v>0.47926267281105989</v>
      </c>
    </row>
    <row r="24" spans="1:13" x14ac:dyDescent="0.25">
      <c r="G24">
        <v>204</v>
      </c>
      <c r="H24" t="s">
        <v>36</v>
      </c>
      <c r="I24">
        <v>25</v>
      </c>
      <c r="J24">
        <v>20</v>
      </c>
      <c r="K24" s="7">
        <f t="shared" si="0"/>
        <v>0.8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404</v>
      </c>
      <c r="K25" s="8">
        <f t="shared" si="0"/>
        <v>0.44008714596949888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49</v>
      </c>
      <c r="E31" s="7">
        <f t="shared" ref="E31:E40" si="2">SUM(D31/C31)</f>
        <v>0.33793103448275863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22</v>
      </c>
      <c r="E32" s="7">
        <f t="shared" si="2"/>
        <v>0.5</v>
      </c>
      <c r="G32">
        <v>14</v>
      </c>
      <c r="H32" t="s">
        <v>47</v>
      </c>
      <c r="I32">
        <v>60</v>
      </c>
      <c r="J32">
        <v>27</v>
      </c>
      <c r="K32" s="7">
        <f t="shared" si="3"/>
        <v>0.45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48</v>
      </c>
      <c r="K34" s="7">
        <f t="shared" si="3"/>
        <v>0.64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10</v>
      </c>
      <c r="K35" s="7">
        <f t="shared" si="3"/>
        <v>0.26315789473684209</v>
      </c>
    </row>
    <row r="36" spans="1:11" x14ac:dyDescent="0.25">
      <c r="A36">
        <v>100</v>
      </c>
      <c r="B36" t="s">
        <v>43</v>
      </c>
      <c r="C36">
        <v>50</v>
      </c>
      <c r="D36">
        <v>21</v>
      </c>
      <c r="E36" s="7">
        <f t="shared" si="2"/>
        <v>0.42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13</v>
      </c>
      <c r="K39" s="7">
        <f t="shared" si="4"/>
        <v>0.23636363636363636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136</v>
      </c>
      <c r="E40" s="8">
        <f t="shared" si="2"/>
        <v>0.34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121</v>
      </c>
      <c r="K41" s="7">
        <f t="shared" si="4"/>
        <v>0.29086538461538464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21</v>
      </c>
      <c r="K54" s="7">
        <f t="shared" ref="K54:K57" si="6">SUM(J54/I54)</f>
        <v>0.2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6</v>
      </c>
      <c r="E56" s="7">
        <f t="shared" si="5"/>
        <v>9.6774193548387094E-2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47</v>
      </c>
      <c r="E57" s="7">
        <f t="shared" si="5"/>
        <v>0.58750000000000002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5</v>
      </c>
      <c r="K58" s="7">
        <f>SUM(J58/I58)</f>
        <v>7.575757575757576E-2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60</v>
      </c>
      <c r="E59" s="7">
        <f t="shared" si="5"/>
        <v>0.24793388429752067</v>
      </c>
      <c r="G59" s="1" t="s">
        <v>5</v>
      </c>
      <c r="H59" s="1"/>
      <c r="I59" s="1">
        <f>SUM(I52:I58)</f>
        <v>369</v>
      </c>
      <c r="J59" s="1">
        <f>SUM(J54:J58)</f>
        <v>149</v>
      </c>
      <c r="K59" s="8">
        <f>SUM(J59/I59)</f>
        <v>0.40379403794037938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70</v>
      </c>
      <c r="K65" s="7">
        <f>SUM(J65/I65)</f>
        <v>0.49295774647887325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70</v>
      </c>
      <c r="K66" s="7">
        <f>SUM(J66/I66)</f>
        <v>0.49295774647887325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33</v>
      </c>
      <c r="E68" s="7">
        <f t="shared" si="7"/>
        <v>0.48529411764705882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287</v>
      </c>
      <c r="K70" s="7">
        <f t="shared" ref="K70:K77" si="8">SUM(J70/I70)</f>
        <v>0.35475896168108778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3</v>
      </c>
      <c r="E71" s="7">
        <f t="shared" si="7"/>
        <v>0.15</v>
      </c>
      <c r="H71" t="s">
        <v>80</v>
      </c>
      <c r="I71">
        <f>I25</f>
        <v>918</v>
      </c>
      <c r="J71">
        <v>404</v>
      </c>
      <c r="K71" s="7">
        <f t="shared" si="8"/>
        <v>0.44008714596949888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136</v>
      </c>
      <c r="K72" s="7">
        <f t="shared" si="8"/>
        <v>0.34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5</v>
      </c>
      <c r="E73" s="7">
        <f t="shared" si="7"/>
        <v>0.11627906976744186</v>
      </c>
      <c r="H73" t="s">
        <v>82</v>
      </c>
      <c r="I73">
        <f>I41</f>
        <v>416</v>
      </c>
      <c r="J73">
        <v>121</v>
      </c>
      <c r="K73" s="7">
        <f t="shared" si="8"/>
        <v>0.29086538461538464</v>
      </c>
      <c r="L73" s="20">
        <v>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60</v>
      </c>
      <c r="K74" s="7">
        <f t="shared" si="8"/>
        <v>0.24793388429752067</v>
      </c>
      <c r="L74" s="20">
        <v>7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68</v>
      </c>
      <c r="E75" s="8">
        <f t="shared" si="7"/>
        <v>0.24817518248175183</v>
      </c>
      <c r="H75" t="s">
        <v>84</v>
      </c>
      <c r="I75">
        <f>I59</f>
        <v>369</v>
      </c>
      <c r="J75">
        <v>149</v>
      </c>
      <c r="K75" s="7">
        <f t="shared" si="8"/>
        <v>0.40379403794037938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68</v>
      </c>
      <c r="K76" s="7">
        <f t="shared" si="8"/>
        <v>0.24817518248175183</v>
      </c>
      <c r="L76" s="20">
        <v>6</v>
      </c>
      <c r="M76" s="17"/>
    </row>
    <row r="77" spans="1:13" x14ac:dyDescent="0.25">
      <c r="H77" t="s">
        <v>86</v>
      </c>
      <c r="I77">
        <v>142</v>
      </c>
      <c r="J77">
        <v>70</v>
      </c>
      <c r="K77" s="7">
        <f t="shared" si="8"/>
        <v>0.49295774647887325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1295</v>
      </c>
      <c r="K78" s="8">
        <f t="shared" ref="K78" si="9">SUM(J78/I78)</f>
        <v>0.36274509803921567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B8C2-24BC-49AF-BB9D-8372AC27CA95}">
  <sheetPr>
    <pageSetUpPr fitToPage="1"/>
  </sheetPr>
  <dimension ref="A1:M79"/>
  <sheetViews>
    <sheetView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118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22</v>
      </c>
      <c r="E6" s="7">
        <f>SUM(D6/C6)</f>
        <v>0.20754716981132076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29</v>
      </c>
      <c r="K7" s="7">
        <f t="shared" si="0"/>
        <v>0.64444444444444449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12</v>
      </c>
      <c r="E9" s="7">
        <f t="shared" si="1"/>
        <v>0.33333333333333331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16</v>
      </c>
      <c r="K10" s="7">
        <f t="shared" si="0"/>
        <v>0.44444444444444442</v>
      </c>
    </row>
    <row r="11" spans="1:11" x14ac:dyDescent="0.25">
      <c r="A11">
        <v>68</v>
      </c>
      <c r="B11" t="s">
        <v>10</v>
      </c>
      <c r="C11">
        <v>65</v>
      </c>
      <c r="D11">
        <v>19</v>
      </c>
      <c r="E11" s="7">
        <f t="shared" si="1"/>
        <v>0.29230769230769232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68</v>
      </c>
      <c r="E12" s="7">
        <f t="shared" si="1"/>
        <v>0.33333333333333331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3</v>
      </c>
      <c r="E13" s="7">
        <f t="shared" si="1"/>
        <v>7.1428571428571425E-2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11</v>
      </c>
      <c r="E14" s="7">
        <f t="shared" si="1"/>
        <v>0.33333333333333331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13</v>
      </c>
      <c r="E15" s="7">
        <f t="shared" si="1"/>
        <v>0.21311475409836064</v>
      </c>
      <c r="G15">
        <v>83</v>
      </c>
      <c r="H15" t="s">
        <v>29</v>
      </c>
      <c r="I15">
        <v>35</v>
      </c>
      <c r="J15">
        <v>7</v>
      </c>
      <c r="K15" s="7">
        <f t="shared" si="0"/>
        <v>0.2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25</v>
      </c>
      <c r="E19" s="7">
        <f t="shared" si="1"/>
        <v>0.43859649122807015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241</v>
      </c>
      <c r="E21" s="7">
        <f t="shared" si="1"/>
        <v>0.29789864029666252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91</v>
      </c>
      <c r="K23" s="7">
        <f t="shared" si="0"/>
        <v>0.41935483870967744</v>
      </c>
    </row>
    <row r="24" spans="1:13" x14ac:dyDescent="0.25">
      <c r="G24">
        <v>204</v>
      </c>
      <c r="H24" t="s">
        <v>36</v>
      </c>
      <c r="I24">
        <v>25</v>
      </c>
      <c r="J24">
        <v>19</v>
      </c>
      <c r="K24" s="7">
        <f t="shared" si="0"/>
        <v>0.76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378</v>
      </c>
      <c r="K25" s="8">
        <f t="shared" si="0"/>
        <v>0.41176470588235292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48</v>
      </c>
      <c r="E31" s="7">
        <f t="shared" ref="E31:E40" si="2">SUM(D31/C31)</f>
        <v>0.33103448275862069</v>
      </c>
      <c r="G31">
        <v>13</v>
      </c>
      <c r="H31" t="s">
        <v>46</v>
      </c>
      <c r="I31">
        <v>32</v>
      </c>
      <c r="J31">
        <v>14</v>
      </c>
      <c r="K31" s="7">
        <f t="shared" ref="K31:K35" si="3">SUM(J31/I31)</f>
        <v>0.4375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21</v>
      </c>
      <c r="E32" s="7">
        <f t="shared" si="2"/>
        <v>0.47727272727272729</v>
      </c>
      <c r="G32">
        <v>14</v>
      </c>
      <c r="H32" t="s">
        <v>47</v>
      </c>
      <c r="I32">
        <v>60</v>
      </c>
      <c r="J32">
        <v>15</v>
      </c>
      <c r="K32" s="7">
        <f t="shared" si="3"/>
        <v>0.25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2</v>
      </c>
      <c r="K33" s="7">
        <f t="shared" si="3"/>
        <v>4.878048780487805E-2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37</v>
      </c>
      <c r="K34" s="7">
        <f t="shared" si="3"/>
        <v>0.49333333333333335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10</v>
      </c>
      <c r="K35" s="7">
        <f t="shared" si="3"/>
        <v>0.26315789473684209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</v>
      </c>
      <c r="K39" s="7">
        <f t="shared" si="4"/>
        <v>3.6363636363636362E-2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115</v>
      </c>
      <c r="E40" s="8">
        <f t="shared" si="2"/>
        <v>0.28749999999999998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87</v>
      </c>
      <c r="K41" s="7">
        <f t="shared" si="4"/>
        <v>0.20913461538461539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20</v>
      </c>
      <c r="K54" s="7">
        <f t="shared" ref="K54:K57" si="6">SUM(J54/I54)</f>
        <v>0.19047619047619047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6</v>
      </c>
      <c r="E56" s="7">
        <f t="shared" si="5"/>
        <v>9.6774193548387094E-2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46</v>
      </c>
      <c r="E57" s="7">
        <f t="shared" si="5"/>
        <v>0.57499999999999996</v>
      </c>
      <c r="G57">
        <v>46</v>
      </c>
      <c r="H57" t="s">
        <v>65</v>
      </c>
      <c r="I57">
        <v>122</v>
      </c>
      <c r="J57">
        <v>105</v>
      </c>
      <c r="K57" s="12">
        <f t="shared" si="6"/>
        <v>0.86065573770491799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</v>
      </c>
      <c r="K58" s="7">
        <f>SUM(J58/I58)</f>
        <v>4.5454545454545456E-2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59</v>
      </c>
      <c r="E59" s="7">
        <f t="shared" si="5"/>
        <v>0.24380165289256198</v>
      </c>
      <c r="G59" s="1" t="s">
        <v>5</v>
      </c>
      <c r="H59" s="1"/>
      <c r="I59" s="1">
        <f>SUM(I52:I58)</f>
        <v>369</v>
      </c>
      <c r="J59" s="1">
        <f>SUM(J54:J58)</f>
        <v>136</v>
      </c>
      <c r="K59" s="8">
        <f>SUM(J59/I59)</f>
        <v>0.36856368563685638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58</v>
      </c>
      <c r="K65" s="7">
        <f>SUM(J65/I65)</f>
        <v>0.40845070422535212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58</v>
      </c>
      <c r="K66" s="7">
        <f>SUM(J66/I66)</f>
        <v>0.40845070422535212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241</v>
      </c>
      <c r="K70" s="8">
        <f t="shared" ref="K70:K78" si="8">SUM(J70/I70)</f>
        <v>0.29789864029666252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1</v>
      </c>
      <c r="E71" s="7">
        <f t="shared" si="7"/>
        <v>0.05</v>
      </c>
      <c r="H71" t="s">
        <v>80</v>
      </c>
      <c r="I71">
        <f>I25</f>
        <v>918</v>
      </c>
      <c r="J71">
        <v>378</v>
      </c>
      <c r="K71" s="8">
        <f t="shared" si="8"/>
        <v>0.41176470588235292</v>
      </c>
      <c r="L71" s="20">
        <v>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115</v>
      </c>
      <c r="K72" s="8">
        <f t="shared" si="8"/>
        <v>0.28749999999999998</v>
      </c>
      <c r="L72" s="20">
        <v>4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4</v>
      </c>
      <c r="E73" s="7">
        <f t="shared" si="7"/>
        <v>9.3023255813953487E-2</v>
      </c>
      <c r="H73" t="s">
        <v>82</v>
      </c>
      <c r="I73">
        <f>I41</f>
        <v>416</v>
      </c>
      <c r="J73">
        <v>87</v>
      </c>
      <c r="K73" s="8">
        <f t="shared" si="8"/>
        <v>0.20913461538461539</v>
      </c>
      <c r="L73" s="20">
        <v>6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59</v>
      </c>
      <c r="K74" s="8">
        <f t="shared" si="8"/>
        <v>0.24380165289256198</v>
      </c>
      <c r="L74" s="20">
        <v>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57</v>
      </c>
      <c r="E75" s="8">
        <f t="shared" si="7"/>
        <v>0.20802919708029197</v>
      </c>
      <c r="H75" t="s">
        <v>84</v>
      </c>
      <c r="I75">
        <f>I59</f>
        <v>369</v>
      </c>
      <c r="J75">
        <v>136</v>
      </c>
      <c r="K75" s="8">
        <f t="shared" si="8"/>
        <v>0.36856368563685638</v>
      </c>
      <c r="L75" s="20">
        <v>2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57</v>
      </c>
      <c r="K76" s="8">
        <f t="shared" si="8"/>
        <v>0.20802919708029197</v>
      </c>
      <c r="L76" s="20">
        <v>7</v>
      </c>
      <c r="M76" s="17"/>
    </row>
    <row r="77" spans="1:13" x14ac:dyDescent="0.25">
      <c r="H77" t="s">
        <v>86</v>
      </c>
      <c r="I77">
        <v>142</v>
      </c>
      <c r="J77">
        <v>58</v>
      </c>
      <c r="K77" s="21">
        <f>SUM(J77/I77)</f>
        <v>0.40845070422535212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1131</v>
      </c>
      <c r="K78" s="8">
        <f t="shared" si="8"/>
        <v>0.31680672268907561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AC7F-3761-4FEF-B2D9-4CEDA187AFF1}">
  <sheetPr>
    <pageSetUpPr fitToPage="1"/>
  </sheetPr>
  <dimension ref="A1:M79"/>
  <sheetViews>
    <sheetView workbookViewId="0">
      <selection activeCell="M69" sqref="M69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117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20</v>
      </c>
      <c r="E6" s="7">
        <f>SUM(D6/C6)</f>
        <v>0.18867924528301888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78</v>
      </c>
      <c r="K9" s="7">
        <f t="shared" si="0"/>
        <v>0.63414634146341464</v>
      </c>
    </row>
    <row r="10" spans="1:11" x14ac:dyDescent="0.25">
      <c r="A10">
        <v>56</v>
      </c>
      <c r="B10" t="s">
        <v>9</v>
      </c>
      <c r="C10">
        <v>17</v>
      </c>
      <c r="D10">
        <v>1</v>
      </c>
      <c r="E10" s="7">
        <f t="shared" si="1"/>
        <v>5.8823529411764705E-2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10</v>
      </c>
      <c r="E11" s="7">
        <f t="shared" si="1"/>
        <v>0.15384615384615385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67</v>
      </c>
      <c r="E12" s="7">
        <f t="shared" si="1"/>
        <v>0.32843137254901961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3</v>
      </c>
      <c r="E13" s="7">
        <f t="shared" si="1"/>
        <v>7.1428571428571425E-2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11</v>
      </c>
      <c r="E14" s="7">
        <f t="shared" si="1"/>
        <v>0.33333333333333331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12</v>
      </c>
      <c r="E15" s="7">
        <f t="shared" si="1"/>
        <v>0.19672131147540983</v>
      </c>
      <c r="G15">
        <v>83</v>
      </c>
      <c r="H15" t="s">
        <v>29</v>
      </c>
      <c r="I15">
        <v>35</v>
      </c>
      <c r="J15">
        <v>5</v>
      </c>
      <c r="K15" s="7">
        <f t="shared" si="0"/>
        <v>0.14285714285714285</v>
      </c>
    </row>
    <row r="16" spans="1:11" x14ac:dyDescent="0.25">
      <c r="A16">
        <v>133</v>
      </c>
      <c r="B16" t="s">
        <v>14</v>
      </c>
      <c r="C16">
        <v>29</v>
      </c>
      <c r="D16">
        <v>11</v>
      </c>
      <c r="E16" s="7">
        <f t="shared" si="1"/>
        <v>0.37931034482758619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18</v>
      </c>
      <c r="E17" s="7">
        <f t="shared" si="1"/>
        <v>0.4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29</v>
      </c>
      <c r="E18" s="7">
        <f t="shared" si="1"/>
        <v>0.93548387096774188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22</v>
      </c>
      <c r="E19" s="7">
        <f t="shared" si="1"/>
        <v>0.38596491228070173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213</v>
      </c>
      <c r="E21" s="7">
        <f t="shared" si="1"/>
        <v>0.26328800988875156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</v>
      </c>
      <c r="K22" s="7">
        <f t="shared" si="0"/>
        <v>4.5454545454545456E-2</v>
      </c>
    </row>
    <row r="23" spans="1:13" x14ac:dyDescent="0.25">
      <c r="G23">
        <v>196</v>
      </c>
      <c r="H23" t="s">
        <v>35</v>
      </c>
      <c r="I23">
        <v>217</v>
      </c>
      <c r="J23">
        <v>68</v>
      </c>
      <c r="K23" s="7">
        <f t="shared" si="0"/>
        <v>0.31336405529953915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297</v>
      </c>
      <c r="K25" s="8">
        <f t="shared" si="0"/>
        <v>0.3235294117647059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36</v>
      </c>
      <c r="E31" s="7">
        <f t="shared" ref="E31:E40" si="2">SUM(D31/C31)</f>
        <v>0.24827586206896551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15</v>
      </c>
      <c r="K32" s="7">
        <f t="shared" si="3"/>
        <v>0.25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1</v>
      </c>
      <c r="K33" s="7">
        <f t="shared" si="3"/>
        <v>2.4390243902439025E-2</v>
      </c>
    </row>
    <row r="34" spans="1:11" x14ac:dyDescent="0.25">
      <c r="A34">
        <v>63</v>
      </c>
      <c r="B34" t="s">
        <v>92</v>
      </c>
      <c r="C34">
        <v>20</v>
      </c>
      <c r="D34">
        <v>1</v>
      </c>
      <c r="E34" s="7">
        <f t="shared" si="2"/>
        <v>0.05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6</v>
      </c>
      <c r="K37" s="7">
        <f t="shared" ref="K37:K41" si="4">SUM(J37/I37)</f>
        <v>0.12244897959183673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1</v>
      </c>
      <c r="K39" s="7">
        <f t="shared" si="4"/>
        <v>1.8181818181818181E-2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82</v>
      </c>
      <c r="E40" s="8">
        <f t="shared" si="2"/>
        <v>0.20499999999999999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55</v>
      </c>
      <c r="K41" s="7">
        <f t="shared" si="4"/>
        <v>0.13221153846153846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20</v>
      </c>
      <c r="K54" s="7">
        <f t="shared" ref="K54:K57" si="6">SUM(J54/I54)</f>
        <v>0.19047619047619047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5</v>
      </c>
      <c r="E56" s="7">
        <f t="shared" si="5"/>
        <v>8.0645161290322578E-2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41</v>
      </c>
      <c r="E57" s="7">
        <f t="shared" si="5"/>
        <v>0.51249999999999996</v>
      </c>
      <c r="G57">
        <v>46</v>
      </c>
      <c r="H57" t="s">
        <v>65</v>
      </c>
      <c r="I57">
        <v>122</v>
      </c>
      <c r="J57">
        <v>95</v>
      </c>
      <c r="K57" s="12">
        <f t="shared" si="6"/>
        <v>0.77868852459016391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</v>
      </c>
      <c r="K58" s="7">
        <f>SUM(J58/I58)</f>
        <v>4.5454545454545456E-2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53</v>
      </c>
      <c r="E59" s="7">
        <f t="shared" si="5"/>
        <v>0.21900826446280991</v>
      </c>
      <c r="G59" s="1" t="s">
        <v>5</v>
      </c>
      <c r="H59" s="1"/>
      <c r="I59" s="1">
        <f>SUM(I52:I58)</f>
        <v>369</v>
      </c>
      <c r="J59" s="1">
        <f>SUM(J54:J58)</f>
        <v>126</v>
      </c>
      <c r="K59" s="8">
        <f>SUM(J59/I59)</f>
        <v>0.34146341463414637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46</v>
      </c>
      <c r="K65" s="7">
        <f>SUM(J65/I65)</f>
        <v>0.323943661971831</v>
      </c>
    </row>
    <row r="66" spans="1:13" x14ac:dyDescent="0.25">
      <c r="A66">
        <v>61</v>
      </c>
      <c r="B66" t="s">
        <v>68</v>
      </c>
      <c r="C66">
        <v>22</v>
      </c>
      <c r="D66">
        <v>1</v>
      </c>
      <c r="E66" s="7">
        <f t="shared" ref="E66:E75" si="7">SUM(D66/C66)</f>
        <v>4.5454545454545456E-2</v>
      </c>
      <c r="H66" t="s">
        <v>5</v>
      </c>
      <c r="I66">
        <f>SUM(I65)</f>
        <v>142</v>
      </c>
      <c r="J66">
        <f>SUM(J65)</f>
        <v>46</v>
      </c>
      <c r="K66" s="7">
        <f>SUM(J66/I66)</f>
        <v>0.323943661971831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213</v>
      </c>
      <c r="K70" s="8">
        <f t="shared" ref="K70:K78" si="8">SUM(J70/I70)</f>
        <v>0.26328800988875156</v>
      </c>
      <c r="L70" s="20">
        <v>3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1</v>
      </c>
      <c r="E71" s="7">
        <f t="shared" si="7"/>
        <v>0.05</v>
      </c>
      <c r="H71" t="s">
        <v>80</v>
      </c>
      <c r="I71">
        <f>I25</f>
        <v>918</v>
      </c>
      <c r="J71">
        <v>297</v>
      </c>
      <c r="K71" s="8">
        <f t="shared" si="8"/>
        <v>0.3235294117647059</v>
      </c>
      <c r="L71" s="20">
        <v>2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82</v>
      </c>
      <c r="K72" s="8">
        <f t="shared" si="8"/>
        <v>0.20499999999999999</v>
      </c>
      <c r="L72" s="20">
        <v>6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4</v>
      </c>
      <c r="E73" s="7">
        <f t="shared" si="7"/>
        <v>9.3023255813953487E-2</v>
      </c>
      <c r="H73" t="s">
        <v>82</v>
      </c>
      <c r="I73">
        <f>I41</f>
        <v>416</v>
      </c>
      <c r="J73">
        <v>55</v>
      </c>
      <c r="K73" s="8">
        <f t="shared" si="8"/>
        <v>0.13221153846153846</v>
      </c>
      <c r="L73" s="20">
        <v>7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53</v>
      </c>
      <c r="K74" s="8">
        <f t="shared" si="8"/>
        <v>0.21900826446280991</v>
      </c>
      <c r="L74" s="20">
        <v>4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57</v>
      </c>
      <c r="E75" s="8">
        <f t="shared" si="7"/>
        <v>0.20802919708029197</v>
      </c>
      <c r="H75" t="s">
        <v>84</v>
      </c>
      <c r="I75">
        <f>I59</f>
        <v>369</v>
      </c>
      <c r="J75">
        <v>126</v>
      </c>
      <c r="K75" s="8">
        <f t="shared" si="8"/>
        <v>0.34146341463414637</v>
      </c>
      <c r="L75" s="20">
        <v>1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57</v>
      </c>
      <c r="K76" s="8">
        <f t="shared" si="8"/>
        <v>0.20802919708029197</v>
      </c>
      <c r="L76" s="20">
        <v>5</v>
      </c>
      <c r="M76" s="17"/>
    </row>
    <row r="77" spans="1:13" x14ac:dyDescent="0.25">
      <c r="H77" t="s">
        <v>86</v>
      </c>
      <c r="I77">
        <v>142</v>
      </c>
      <c r="J77">
        <v>46</v>
      </c>
      <c r="K77" s="8">
        <f t="shared" si="8"/>
        <v>0.323943661971831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929</v>
      </c>
      <c r="K78" s="8">
        <f t="shared" si="8"/>
        <v>0.26022408963585436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C642-DA63-4430-8BAF-893F361687CA}">
  <sheetPr>
    <pageSetUpPr fitToPage="1"/>
  </sheetPr>
  <dimension ref="A1:M79"/>
  <sheetViews>
    <sheetView topLeftCell="A67" workbookViewId="0">
      <selection activeCell="S70" sqref="S70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116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18</v>
      </c>
      <c r="E6" s="7">
        <f>SUM(D6/C6)</f>
        <v>0.16981132075471697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</v>
      </c>
      <c r="E11" s="7">
        <f t="shared" si="1"/>
        <v>1.5384615384615385E-2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42</v>
      </c>
      <c r="E12" s="7">
        <f t="shared" si="1"/>
        <v>0.20588235294117646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12</v>
      </c>
      <c r="E15" s="7">
        <f t="shared" si="1"/>
        <v>0.19672131147540983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16</v>
      </c>
      <c r="E17" s="7">
        <f t="shared" si="1"/>
        <v>0.35555555555555557</v>
      </c>
      <c r="G17">
        <v>89</v>
      </c>
      <c r="H17" t="s">
        <v>90</v>
      </c>
      <c r="I17">
        <v>26</v>
      </c>
      <c r="J17">
        <v>6</v>
      </c>
      <c r="K17" s="7">
        <f t="shared" si="0"/>
        <v>0.23076923076923078</v>
      </c>
    </row>
    <row r="18" spans="1:13" x14ac:dyDescent="0.25">
      <c r="A18">
        <v>154</v>
      </c>
      <c r="B18" t="s">
        <v>12</v>
      </c>
      <c r="C18">
        <v>31</v>
      </c>
      <c r="D18">
        <v>13</v>
      </c>
      <c r="E18" s="7">
        <f t="shared" si="1"/>
        <v>0.41935483870967744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</v>
      </c>
      <c r="E19" s="7">
        <f t="shared" si="1"/>
        <v>5.2631578947368418E-2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125</v>
      </c>
      <c r="E21" s="7">
        <f t="shared" si="1"/>
        <v>0.15451174289245984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17</v>
      </c>
      <c r="K23" s="7">
        <f t="shared" si="0"/>
        <v>7.8341013824884786E-2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233</v>
      </c>
      <c r="K25" s="8">
        <f t="shared" si="0"/>
        <v>0.25381263616557737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13</v>
      </c>
      <c r="K32" s="7">
        <f t="shared" si="3"/>
        <v>0.21666666666666667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1</v>
      </c>
      <c r="K33" s="7">
        <f t="shared" si="3"/>
        <v>2.4390243902439025E-2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f t="shared" si="2"/>
        <v>0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10</v>
      </c>
      <c r="E37" s="7">
        <f t="shared" si="2"/>
        <v>0.34482758620689657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70</v>
      </c>
      <c r="E40" s="8">
        <f t="shared" si="2"/>
        <v>0.17499999999999999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49</v>
      </c>
      <c r="K41" s="7">
        <f t="shared" si="4"/>
        <v>0.11778846153846154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15</v>
      </c>
      <c r="K54" s="7">
        <f t="shared" ref="K54:K57" si="6">SUM(J54/I54)</f>
        <v>0.14285714285714285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7</v>
      </c>
      <c r="K55" s="7">
        <f t="shared" si="6"/>
        <v>0.20588235294117646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30</v>
      </c>
      <c r="E57" s="7">
        <f t="shared" si="5"/>
        <v>0.375</v>
      </c>
      <c r="G57">
        <v>46</v>
      </c>
      <c r="H57" t="s">
        <v>65</v>
      </c>
      <c r="I57">
        <v>122</v>
      </c>
      <c r="J57">
        <v>95</v>
      </c>
      <c r="K57" s="12">
        <f t="shared" si="6"/>
        <v>0.77868852459016391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40</v>
      </c>
      <c r="E59" s="7">
        <f t="shared" si="5"/>
        <v>0.16528925619834711</v>
      </c>
      <c r="G59" s="1" t="s">
        <v>5</v>
      </c>
      <c r="H59" s="1"/>
      <c r="I59" s="1">
        <f>SUM(I52:I58)</f>
        <v>369</v>
      </c>
      <c r="J59" s="1">
        <f>SUM(J54:J58)</f>
        <v>120</v>
      </c>
      <c r="K59" s="8">
        <f>SUM(J59/I59)</f>
        <v>0.32520325203252032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22</v>
      </c>
      <c r="K65" s="7">
        <f>SUM(J65/I65)</f>
        <v>0.15492957746478872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22</v>
      </c>
      <c r="K66" s="7">
        <f>SUM(J66/I66)</f>
        <v>0.15492957746478872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25</v>
      </c>
      <c r="E68" s="7">
        <f t="shared" si="7"/>
        <v>0.36764705882352944</v>
      </c>
      <c r="H68" s="1" t="s">
        <v>77</v>
      </c>
      <c r="K68" s="7" t="s">
        <v>102</v>
      </c>
      <c r="L68" s="18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8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125</v>
      </c>
      <c r="K70" s="8">
        <f t="shared" ref="K70:K78" si="8">SUM(J70/I70)</f>
        <v>0.15451174289245984</v>
      </c>
      <c r="L70" s="17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233</v>
      </c>
      <c r="K71" s="8">
        <f t="shared" si="8"/>
        <v>0.25381263616557737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70</v>
      </c>
      <c r="K72" s="8">
        <f t="shared" si="8"/>
        <v>0.17499999999999999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49</v>
      </c>
      <c r="K73" s="8">
        <f t="shared" si="8"/>
        <v>0.11778846153846154</v>
      </c>
      <c r="L73" s="17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40</v>
      </c>
      <c r="K74" s="8">
        <f t="shared" si="8"/>
        <v>0.16528925619834711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53</v>
      </c>
      <c r="E75" s="8">
        <f t="shared" si="7"/>
        <v>0.19343065693430658</v>
      </c>
      <c r="H75" t="s">
        <v>84</v>
      </c>
      <c r="I75">
        <f>I59</f>
        <v>369</v>
      </c>
      <c r="J75">
        <v>120</v>
      </c>
      <c r="K75" s="8">
        <f t="shared" si="8"/>
        <v>0.32520325203252032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53</v>
      </c>
      <c r="K76" s="8">
        <f t="shared" si="8"/>
        <v>0.19343065693430658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22</v>
      </c>
      <c r="K77" s="8">
        <f t="shared" si="8"/>
        <v>0.15492957746478872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712</v>
      </c>
      <c r="K78" s="8">
        <f t="shared" si="8"/>
        <v>0.19943977591036416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opLeftCell="A7" workbookViewId="0">
      <selection activeCell="M6" sqref="M6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112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</v>
      </c>
      <c r="E11" s="7">
        <f t="shared" si="1"/>
        <v>1.5384615384615385E-2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27</v>
      </c>
      <c r="E12" s="7">
        <f t="shared" si="1"/>
        <v>0.13235294117647059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13</v>
      </c>
      <c r="E18" s="7">
        <f t="shared" si="1"/>
        <v>0.41935483870967744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</v>
      </c>
      <c r="E19" s="7">
        <f t="shared" si="1"/>
        <v>5.2631578947368418E-2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76</v>
      </c>
      <c r="E21" s="7">
        <f t="shared" si="1"/>
        <v>9.3943139678615575E-2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15</v>
      </c>
      <c r="K23" s="7">
        <f t="shared" si="0"/>
        <v>6.9124423963133647E-2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230</v>
      </c>
      <c r="K25" s="8">
        <f t="shared" si="0"/>
        <v>0.25054466230936817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f t="shared" si="2"/>
        <v>0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13</v>
      </c>
      <c r="K54" s="7">
        <f t="shared" ref="K54:K57" si="6">SUM(J54/I54)</f>
        <v>0.12380952380952381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88</v>
      </c>
      <c r="K57" s="12">
        <f t="shared" si="6"/>
        <v>0.72131147540983609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110</v>
      </c>
      <c r="K59" s="8">
        <f>SUM(J59/I59)</f>
        <v>0.29810298102981031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  <c r="L68" s="18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8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76</v>
      </c>
      <c r="K70" s="8">
        <f t="shared" ref="K70:K78" si="8">SUM(J70/I70)</f>
        <v>9.3943139678615575E-2</v>
      </c>
      <c r="L70" s="17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230</v>
      </c>
      <c r="K71" s="8">
        <f t="shared" si="8"/>
        <v>0.25054466230936817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110</v>
      </c>
      <c r="K75" s="8">
        <f t="shared" si="8"/>
        <v>0.29810298102981031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604</v>
      </c>
      <c r="K78" s="8">
        <f t="shared" si="8"/>
        <v>0.16918767507002802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903E-3427-4385-ACA2-3CA360BD7E92}">
  <sheetPr>
    <pageSetUpPr fitToPage="1"/>
  </sheetPr>
  <dimension ref="A1:M79"/>
  <sheetViews>
    <sheetView topLeftCell="A43" workbookViewId="0">
      <selection activeCell="B3" sqref="B3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2" ht="18.75" x14ac:dyDescent="0.3">
      <c r="A1" s="2" t="s">
        <v>0</v>
      </c>
      <c r="B1" s="2"/>
      <c r="C1" s="2"/>
      <c r="E1"/>
      <c r="F1" s="5"/>
    </row>
    <row r="2" spans="1:12" ht="18.75" x14ac:dyDescent="0.3">
      <c r="A2" s="2"/>
      <c r="B2" s="9" t="s">
        <v>134</v>
      </c>
      <c r="C2" s="13">
        <v>2024</v>
      </c>
      <c r="E2" s="14" t="s">
        <v>94</v>
      </c>
      <c r="H2" s="1"/>
      <c r="K2" s="10"/>
    </row>
    <row r="3" spans="1:12" ht="18.75" x14ac:dyDescent="0.3">
      <c r="A3" s="2"/>
      <c r="B3" s="15" t="s">
        <v>95</v>
      </c>
      <c r="H3" s="3" t="s">
        <v>96</v>
      </c>
      <c r="K3" s="10"/>
    </row>
    <row r="4" spans="1:12" ht="15.75" x14ac:dyDescent="0.25">
      <c r="A4" s="3" t="s">
        <v>1</v>
      </c>
      <c r="B4" s="3"/>
      <c r="G4" s="3" t="s">
        <v>115</v>
      </c>
      <c r="H4" s="3"/>
      <c r="K4" s="5"/>
    </row>
    <row r="5" spans="1:12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2" x14ac:dyDescent="0.25">
      <c r="A6">
        <v>2</v>
      </c>
      <c r="B6" t="s">
        <v>6</v>
      </c>
      <c r="C6">
        <v>106</v>
      </c>
      <c r="D6">
        <v>64</v>
      </c>
      <c r="E6" s="7">
        <f>SUM(D6/C6)</f>
        <v>0.60377358490566035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2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2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2" x14ac:dyDescent="0.25">
      <c r="A9">
        <v>36</v>
      </c>
      <c r="B9" t="s">
        <v>87</v>
      </c>
      <c r="C9">
        <v>36</v>
      </c>
      <c r="D9">
        <v>28</v>
      </c>
      <c r="E9" s="7">
        <f t="shared" si="1"/>
        <v>0.77777777777777779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2" x14ac:dyDescent="0.25">
      <c r="A10">
        <v>56</v>
      </c>
      <c r="B10" t="s">
        <v>9</v>
      </c>
      <c r="C10">
        <v>17</v>
      </c>
      <c r="D10">
        <v>12</v>
      </c>
      <c r="E10" s="7">
        <f t="shared" si="1"/>
        <v>0.70588235294117652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2" x14ac:dyDescent="0.25">
      <c r="A11">
        <v>68</v>
      </c>
      <c r="B11" t="s">
        <v>10</v>
      </c>
      <c r="C11">
        <v>65</v>
      </c>
      <c r="D11">
        <v>48</v>
      </c>
      <c r="E11" s="7">
        <f t="shared" si="1"/>
        <v>0.7384615384615385</v>
      </c>
      <c r="G11">
        <v>50</v>
      </c>
      <c r="H11" t="s">
        <v>25</v>
      </c>
      <c r="I11">
        <v>13</v>
      </c>
      <c r="J11">
        <v>5</v>
      </c>
      <c r="K11" s="7">
        <f t="shared" si="0"/>
        <v>0.38461538461538464</v>
      </c>
    </row>
    <row r="12" spans="1:12" x14ac:dyDescent="0.25">
      <c r="A12">
        <v>72</v>
      </c>
      <c r="B12" t="s">
        <v>11</v>
      </c>
      <c r="C12">
        <v>204</v>
      </c>
      <c r="D12">
        <v>140</v>
      </c>
      <c r="E12" s="7">
        <f t="shared" si="1"/>
        <v>0.68627450980392157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2" x14ac:dyDescent="0.25">
      <c r="A13">
        <v>80</v>
      </c>
      <c r="B13" t="s">
        <v>12</v>
      </c>
      <c r="C13">
        <v>42</v>
      </c>
      <c r="D13">
        <v>27</v>
      </c>
      <c r="E13" s="7">
        <f t="shared" si="1"/>
        <v>0.6428571428571429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2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18</v>
      </c>
      <c r="K14" s="7">
        <f t="shared" si="0"/>
        <v>1</v>
      </c>
      <c r="L14" s="17" t="s">
        <v>123</v>
      </c>
    </row>
    <row r="15" spans="1:12" x14ac:dyDescent="0.25">
      <c r="A15">
        <v>102</v>
      </c>
      <c r="B15" t="s">
        <v>13</v>
      </c>
      <c r="C15">
        <v>61</v>
      </c>
      <c r="D15">
        <v>39</v>
      </c>
      <c r="E15" s="7">
        <f t="shared" si="1"/>
        <v>0.63934426229508201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2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11</v>
      </c>
      <c r="K16" s="7">
        <f t="shared" si="0"/>
        <v>0.52380952380952384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33</v>
      </c>
      <c r="K17" s="7">
        <f t="shared" si="0"/>
        <v>1.2692307692307692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16</v>
      </c>
      <c r="K18" s="7">
        <f t="shared" si="0"/>
        <v>0.55172413793103448</v>
      </c>
    </row>
    <row r="19" spans="1:13" x14ac:dyDescent="0.25">
      <c r="A19">
        <v>197</v>
      </c>
      <c r="B19" t="s">
        <v>16</v>
      </c>
      <c r="C19">
        <v>57</v>
      </c>
      <c r="D19">
        <v>48</v>
      </c>
      <c r="E19" s="7">
        <f t="shared" si="1"/>
        <v>0.84210526315789469</v>
      </c>
      <c r="G19">
        <v>165</v>
      </c>
      <c r="H19" t="s">
        <v>32</v>
      </c>
      <c r="I19">
        <v>157</v>
      </c>
      <c r="J19">
        <v>125</v>
      </c>
      <c r="K19" s="7">
        <f t="shared" si="0"/>
        <v>0.79617834394904463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559</v>
      </c>
      <c r="E21" s="7">
        <f t="shared" si="1"/>
        <v>0.69097651421508033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168</v>
      </c>
      <c r="K23" s="7">
        <f t="shared" si="0"/>
        <v>0.77419354838709675</v>
      </c>
    </row>
    <row r="24" spans="1:13" x14ac:dyDescent="0.25">
      <c r="G24">
        <v>204</v>
      </c>
      <c r="H24" t="s">
        <v>36</v>
      </c>
      <c r="I24">
        <v>25</v>
      </c>
      <c r="J24">
        <v>22</v>
      </c>
      <c r="K24" s="7">
        <f t="shared" si="0"/>
        <v>0.88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663</v>
      </c>
      <c r="K25" s="8">
        <f t="shared" si="0"/>
        <v>0.72222222222222221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85</v>
      </c>
      <c r="E31" s="7">
        <f t="shared" ref="E31:E40" si="2">SUM(D31/C31)</f>
        <v>0.58620689655172409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40</v>
      </c>
      <c r="K32" s="7">
        <f t="shared" si="3"/>
        <v>0.66666666666666663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20</v>
      </c>
      <c r="K33" s="7">
        <f t="shared" si="3"/>
        <v>0.48780487804878048</v>
      </c>
    </row>
    <row r="34" spans="1:11" x14ac:dyDescent="0.25">
      <c r="A34">
        <v>63</v>
      </c>
      <c r="B34" t="s">
        <v>92</v>
      </c>
      <c r="C34">
        <v>20</v>
      </c>
      <c r="D34">
        <v>23</v>
      </c>
      <c r="E34" s="7">
        <f t="shared" si="2"/>
        <v>1.1499999999999999</v>
      </c>
      <c r="F34" s="17" t="s">
        <v>125</v>
      </c>
      <c r="G34">
        <v>26</v>
      </c>
      <c r="H34" t="s">
        <v>88</v>
      </c>
      <c r="I34">
        <v>75</v>
      </c>
      <c r="J34">
        <v>66</v>
      </c>
      <c r="K34" s="7">
        <f t="shared" si="3"/>
        <v>0.88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26</v>
      </c>
      <c r="K35" s="7">
        <f t="shared" si="3"/>
        <v>0.68421052631578949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21</v>
      </c>
      <c r="E37" s="7">
        <f t="shared" si="2"/>
        <v>0.72413793103448276</v>
      </c>
      <c r="G37">
        <v>91</v>
      </c>
      <c r="H37" t="s">
        <v>50</v>
      </c>
      <c r="I37">
        <v>49</v>
      </c>
      <c r="J37">
        <v>28</v>
      </c>
      <c r="K37" s="7">
        <f t="shared" ref="K37:K41" si="4">SUM(J37/I37)</f>
        <v>0.5714285714285714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283</v>
      </c>
      <c r="E40" s="8">
        <f t="shared" si="2"/>
        <v>0.70750000000000002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269</v>
      </c>
      <c r="K41" s="7">
        <f t="shared" si="4"/>
        <v>0.64663461538461542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82</v>
      </c>
      <c r="K54" s="7">
        <f t="shared" ref="K54:K57" si="6">SUM(J54/I54)</f>
        <v>0.78095238095238095</v>
      </c>
    </row>
    <row r="55" spans="1:11" x14ac:dyDescent="0.25">
      <c r="A55">
        <v>104</v>
      </c>
      <c r="B55" t="s">
        <v>89</v>
      </c>
      <c r="C55">
        <v>20</v>
      </c>
      <c r="D55">
        <v>23</v>
      </c>
      <c r="E55" s="7">
        <f t="shared" si="5"/>
        <v>1.1499999999999999</v>
      </c>
      <c r="F55" s="17" t="s">
        <v>125</v>
      </c>
      <c r="G55">
        <v>22</v>
      </c>
      <c r="H55" t="s">
        <v>63</v>
      </c>
      <c r="I55">
        <v>34</v>
      </c>
      <c r="J55">
        <v>23</v>
      </c>
      <c r="K55" s="7">
        <f t="shared" si="6"/>
        <v>0.67647058823529416</v>
      </c>
    </row>
    <row r="56" spans="1:11" x14ac:dyDescent="0.25">
      <c r="A56">
        <v>112</v>
      </c>
      <c r="B56" t="s">
        <v>59</v>
      </c>
      <c r="C56">
        <v>62</v>
      </c>
      <c r="D56">
        <v>52</v>
      </c>
      <c r="E56" s="7">
        <f t="shared" si="5"/>
        <v>0.83870967741935487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65</v>
      </c>
      <c r="E57" s="7">
        <f t="shared" si="5"/>
        <v>0.8125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155</v>
      </c>
      <c r="E59" s="7">
        <f t="shared" si="5"/>
        <v>0.64049586776859502</v>
      </c>
      <c r="G59" s="1" t="s">
        <v>5</v>
      </c>
      <c r="H59" s="1"/>
      <c r="I59" s="1">
        <f>SUM(I52:I58)</f>
        <v>369</v>
      </c>
      <c r="J59" s="1">
        <f>SUM(J54:J58)</f>
        <v>272</v>
      </c>
      <c r="K59" s="8">
        <f>SUM(J59/I59)</f>
        <v>0.73712737127371275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85</v>
      </c>
      <c r="K65" s="7">
        <f>SUM(J65/I65)</f>
        <v>0.59859154929577463</v>
      </c>
    </row>
    <row r="66" spans="1:13" x14ac:dyDescent="0.25">
      <c r="A66">
        <v>61</v>
      </c>
      <c r="B66" t="s">
        <v>68</v>
      </c>
      <c r="C66">
        <v>22</v>
      </c>
      <c r="D66">
        <v>12</v>
      </c>
      <c r="E66" s="7">
        <f t="shared" ref="E66:E75" si="7">SUM(D66/C66)</f>
        <v>0.54545454545454541</v>
      </c>
      <c r="H66" t="s">
        <v>5</v>
      </c>
      <c r="I66">
        <f>SUM(I65)</f>
        <v>142</v>
      </c>
      <c r="J66">
        <f>SUM(J65)</f>
        <v>85</v>
      </c>
      <c r="K66" s="7">
        <f>SUM(J66/I66)</f>
        <v>0.59859154929577463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52</v>
      </c>
      <c r="E68" s="7">
        <f t="shared" si="7"/>
        <v>0.76470588235294112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8</v>
      </c>
      <c r="E69" s="7">
        <f t="shared" si="7"/>
        <v>0.66666666666666663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559</v>
      </c>
      <c r="K70" s="7">
        <f t="shared" ref="K70:K78" si="8">SUM(J70/I70)</f>
        <v>0.69097651421508033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663</v>
      </c>
      <c r="K71" s="7">
        <f t="shared" si="8"/>
        <v>0.72222222222222221</v>
      </c>
      <c r="L71" s="20" t="s">
        <v>111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22</v>
      </c>
      <c r="E72" s="7">
        <f t="shared" si="7"/>
        <v>0.91666666666666663</v>
      </c>
      <c r="H72" t="s">
        <v>81</v>
      </c>
      <c r="I72">
        <f>C40</f>
        <v>400</v>
      </c>
      <c r="J72">
        <v>283</v>
      </c>
      <c r="K72" s="7">
        <f t="shared" si="8"/>
        <v>0.70750000000000002</v>
      </c>
      <c r="L72" s="20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27</v>
      </c>
      <c r="E73" s="7">
        <f t="shared" si="7"/>
        <v>0.62790697674418605</v>
      </c>
      <c r="H73" t="s">
        <v>82</v>
      </c>
      <c r="I73">
        <f>I41</f>
        <v>416</v>
      </c>
      <c r="J73">
        <v>269</v>
      </c>
      <c r="K73" s="7">
        <f t="shared" si="8"/>
        <v>0.64663461538461542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155</v>
      </c>
      <c r="K74" s="7">
        <f t="shared" si="8"/>
        <v>0.64049586776859502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203</v>
      </c>
      <c r="E75" s="8">
        <f t="shared" si="7"/>
        <v>0.74087591240875916</v>
      </c>
      <c r="H75" t="s">
        <v>84</v>
      </c>
      <c r="I75">
        <f>I59</f>
        <v>369</v>
      </c>
      <c r="J75">
        <v>272</v>
      </c>
      <c r="K75" s="7">
        <f t="shared" si="8"/>
        <v>0.73712737127371275</v>
      </c>
      <c r="L75" s="20" t="s">
        <v>106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203</v>
      </c>
      <c r="K76" s="7">
        <f t="shared" si="8"/>
        <v>0.74087591240875916</v>
      </c>
      <c r="L76" s="20" t="s">
        <v>110</v>
      </c>
      <c r="M76" s="17"/>
    </row>
    <row r="77" spans="1:13" x14ac:dyDescent="0.25">
      <c r="H77" t="s">
        <v>86</v>
      </c>
      <c r="I77">
        <v>142</v>
      </c>
      <c r="J77">
        <v>85</v>
      </c>
      <c r="K77" s="7">
        <f t="shared" si="8"/>
        <v>0.59859154929577463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2489</v>
      </c>
      <c r="K78" s="8">
        <f t="shared" si="8"/>
        <v>0.69719887955182069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9"/>
  <sheetViews>
    <sheetView topLeftCell="A59" workbookViewId="0">
      <selection activeCell="M70" sqref="M70:M78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7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103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0</v>
      </c>
      <c r="E11" s="7">
        <f t="shared" si="1"/>
        <v>0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25</v>
      </c>
      <c r="E12" s="7">
        <f t="shared" si="1"/>
        <v>0.12254901960784313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</v>
      </c>
      <c r="E18" s="7">
        <f t="shared" si="1"/>
        <v>3.2258064516129031E-2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</v>
      </c>
      <c r="E19" s="7">
        <f t="shared" si="1"/>
        <v>3.5087719298245612E-2</v>
      </c>
      <c r="G19">
        <v>165</v>
      </c>
      <c r="H19" t="s">
        <v>32</v>
      </c>
      <c r="I19">
        <v>157</v>
      </c>
      <c r="J19">
        <v>10</v>
      </c>
      <c r="K19" s="7">
        <f t="shared" si="0"/>
        <v>6.3694267515923567E-2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60</v>
      </c>
      <c r="E21" s="7">
        <f t="shared" si="1"/>
        <v>7.4165636588380712E-2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9</v>
      </c>
      <c r="K23" s="7">
        <f t="shared" si="0"/>
        <v>4.1474654377880185E-2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174</v>
      </c>
      <c r="K25" s="8">
        <f t="shared" si="0"/>
        <v>0.18954248366013071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v>0.6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9</v>
      </c>
      <c r="K54" s="7">
        <f t="shared" ref="K54:K57" si="6">SUM(J54/I54)</f>
        <v>8.5714285714285715E-2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67</v>
      </c>
      <c r="K57" s="12">
        <f t="shared" si="6"/>
        <v>0.54918032786885251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85</v>
      </c>
      <c r="K59" s="8">
        <f>SUM(J59/I59)</f>
        <v>0.23035230352303523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60</v>
      </c>
      <c r="K70" s="8">
        <f t="shared" ref="K70:K78" si="8">SUM(J70/I70)</f>
        <v>7.4165636588380712E-2</v>
      </c>
      <c r="L70" s="17" t="s">
        <v>105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174</v>
      </c>
      <c r="K71" s="8">
        <f t="shared" si="8"/>
        <v>0.18954248366013071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85</v>
      </c>
      <c r="K75" s="8">
        <f t="shared" si="8"/>
        <v>0.23035230352303523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507</v>
      </c>
      <c r="K78" s="8">
        <f t="shared" si="8"/>
        <v>0.14201680672268907</v>
      </c>
    </row>
    <row r="79" spans="1:13" x14ac:dyDescent="0.25">
      <c r="K79" s="5"/>
    </row>
  </sheetData>
  <pageMargins left="0.25" right="0.25" top="0.75" bottom="0.75" header="0.3" footer="0.3"/>
  <pageSetup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9"/>
  <sheetViews>
    <sheetView topLeftCell="A62" workbookViewId="0">
      <selection activeCell="P75" sqref="P74:P75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3.140625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91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E6" s="7">
        <f>SUM(D6/C6)</f>
        <v>0</v>
      </c>
      <c r="G6">
        <v>10</v>
      </c>
      <c r="H6" t="s">
        <v>20</v>
      </c>
      <c r="I6">
        <v>20</v>
      </c>
      <c r="K6" s="7">
        <f t="shared" ref="K6:K13" si="0">SUM(J6/I6)</f>
        <v>0</v>
      </c>
    </row>
    <row r="7" spans="1:11" x14ac:dyDescent="0.25">
      <c r="A7">
        <v>23</v>
      </c>
      <c r="B7" t="s">
        <v>7</v>
      </c>
      <c r="C7">
        <v>22</v>
      </c>
      <c r="E7" s="7">
        <f t="shared" ref="E7:E15" si="1">SUM(D7/C7)</f>
        <v>0</v>
      </c>
      <c r="G7">
        <v>17</v>
      </c>
      <c r="H7" t="s">
        <v>21</v>
      </c>
      <c r="I7">
        <v>45</v>
      </c>
      <c r="K7" s="7">
        <f t="shared" si="0"/>
        <v>0</v>
      </c>
    </row>
    <row r="8" spans="1:11" x14ac:dyDescent="0.25">
      <c r="A8">
        <v>33</v>
      </c>
      <c r="B8" t="s">
        <v>8</v>
      </c>
      <c r="C8">
        <v>25</v>
      </c>
      <c r="E8" s="7">
        <f t="shared" si="1"/>
        <v>0</v>
      </c>
      <c r="G8">
        <v>24</v>
      </c>
      <c r="H8" t="s">
        <v>22</v>
      </c>
      <c r="I8">
        <v>16</v>
      </c>
      <c r="K8" s="7">
        <f t="shared" si="0"/>
        <v>0</v>
      </c>
    </row>
    <row r="9" spans="1:11" x14ac:dyDescent="0.25">
      <c r="A9">
        <v>36</v>
      </c>
      <c r="B9" t="s">
        <v>87</v>
      </c>
      <c r="C9">
        <v>36</v>
      </c>
      <c r="E9" s="7">
        <f t="shared" si="1"/>
        <v>0</v>
      </c>
      <c r="G9">
        <v>45</v>
      </c>
      <c r="H9" t="s">
        <v>23</v>
      </c>
      <c r="I9">
        <v>123</v>
      </c>
      <c r="K9" s="7">
        <f t="shared" si="0"/>
        <v>0</v>
      </c>
    </row>
    <row r="10" spans="1:11" x14ac:dyDescent="0.25">
      <c r="A10">
        <v>56</v>
      </c>
      <c r="B10" t="s">
        <v>9</v>
      </c>
      <c r="C10">
        <v>17</v>
      </c>
      <c r="E10" s="7">
        <f t="shared" si="1"/>
        <v>0</v>
      </c>
      <c r="G10">
        <v>48</v>
      </c>
      <c r="H10" t="s">
        <v>24</v>
      </c>
      <c r="I10">
        <v>36</v>
      </c>
      <c r="K10" s="7">
        <f t="shared" si="0"/>
        <v>0</v>
      </c>
    </row>
    <row r="11" spans="1:11" x14ac:dyDescent="0.25">
      <c r="A11">
        <v>68</v>
      </c>
      <c r="B11" t="s">
        <v>10</v>
      </c>
      <c r="C11">
        <v>65</v>
      </c>
      <c r="E11" s="7">
        <f t="shared" si="1"/>
        <v>0</v>
      </c>
      <c r="G11">
        <v>50</v>
      </c>
      <c r="H11" t="s">
        <v>25</v>
      </c>
      <c r="I11">
        <v>13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E12" s="7">
        <f t="shared" si="1"/>
        <v>0</v>
      </c>
      <c r="G12">
        <v>71</v>
      </c>
      <c r="H12" t="s">
        <v>26</v>
      </c>
      <c r="I12">
        <v>34</v>
      </c>
      <c r="K12" s="7">
        <f t="shared" si="0"/>
        <v>0</v>
      </c>
    </row>
    <row r="13" spans="1:11" x14ac:dyDescent="0.25">
      <c r="A13">
        <v>80</v>
      </c>
      <c r="B13" t="s">
        <v>12</v>
      </c>
      <c r="C13">
        <v>42</v>
      </c>
      <c r="E13" s="7">
        <f t="shared" si="1"/>
        <v>0</v>
      </c>
      <c r="G13">
        <v>73</v>
      </c>
      <c r="H13" t="s">
        <v>27</v>
      </c>
      <c r="I13">
        <v>19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E14" s="7">
        <f t="shared" si="1"/>
        <v>0</v>
      </c>
      <c r="G14">
        <v>79</v>
      </c>
      <c r="H14" t="s">
        <v>28</v>
      </c>
      <c r="I14">
        <v>18</v>
      </c>
      <c r="K14" s="7">
        <f t="shared" ref="K14:K19" si="2">SUM(J14/I14)</f>
        <v>0</v>
      </c>
    </row>
    <row r="15" spans="1:11" x14ac:dyDescent="0.25">
      <c r="A15">
        <v>102</v>
      </c>
      <c r="B15" t="s">
        <v>13</v>
      </c>
      <c r="C15">
        <v>61</v>
      </c>
      <c r="E15" s="7">
        <f t="shared" si="1"/>
        <v>0</v>
      </c>
      <c r="G15">
        <v>83</v>
      </c>
      <c r="H15" t="s">
        <v>29</v>
      </c>
      <c r="I15">
        <v>35</v>
      </c>
      <c r="K15" s="7">
        <f t="shared" si="2"/>
        <v>0</v>
      </c>
    </row>
    <row r="16" spans="1:11" x14ac:dyDescent="0.25">
      <c r="A16">
        <v>133</v>
      </c>
      <c r="B16" t="s">
        <v>14</v>
      </c>
      <c r="C16">
        <v>29</v>
      </c>
      <c r="E16" s="7">
        <f t="shared" ref="E16:E21" si="3">SUM(D16/C16)</f>
        <v>0</v>
      </c>
      <c r="G16">
        <v>88</v>
      </c>
      <c r="H16" t="s">
        <v>30</v>
      </c>
      <c r="I16">
        <v>21</v>
      </c>
      <c r="K16" s="7">
        <f t="shared" si="2"/>
        <v>0</v>
      </c>
    </row>
    <row r="17" spans="1:13" x14ac:dyDescent="0.25">
      <c r="A17">
        <v>142</v>
      </c>
      <c r="B17" t="s">
        <v>15</v>
      </c>
      <c r="C17">
        <v>45</v>
      </c>
      <c r="E17" s="7">
        <f t="shared" si="3"/>
        <v>0</v>
      </c>
      <c r="G17">
        <v>89</v>
      </c>
      <c r="H17" t="s">
        <v>90</v>
      </c>
      <c r="I17">
        <v>26</v>
      </c>
      <c r="K17" s="7">
        <f t="shared" si="2"/>
        <v>0</v>
      </c>
    </row>
    <row r="18" spans="1:13" x14ac:dyDescent="0.25">
      <c r="A18">
        <v>154</v>
      </c>
      <c r="B18" t="s">
        <v>12</v>
      </c>
      <c r="C18">
        <v>31</v>
      </c>
      <c r="E18" s="7">
        <f t="shared" si="3"/>
        <v>0</v>
      </c>
      <c r="G18">
        <v>127</v>
      </c>
      <c r="H18" t="s">
        <v>31</v>
      </c>
      <c r="I18">
        <v>29</v>
      </c>
      <c r="K18" s="7">
        <f t="shared" si="2"/>
        <v>0</v>
      </c>
    </row>
    <row r="19" spans="1:13" x14ac:dyDescent="0.25">
      <c r="A19">
        <v>197</v>
      </c>
      <c r="B19" t="s">
        <v>16</v>
      </c>
      <c r="C19">
        <v>57</v>
      </c>
      <c r="E19" s="7">
        <f t="shared" si="3"/>
        <v>0</v>
      </c>
      <c r="G19">
        <v>165</v>
      </c>
      <c r="H19" t="s">
        <v>32</v>
      </c>
      <c r="I19">
        <v>157</v>
      </c>
      <c r="K19" s="7">
        <f t="shared" si="2"/>
        <v>0</v>
      </c>
    </row>
    <row r="20" spans="1:13" x14ac:dyDescent="0.25">
      <c r="A20">
        <v>209</v>
      </c>
      <c r="B20" t="s">
        <v>17</v>
      </c>
      <c r="C20">
        <v>36</v>
      </c>
      <c r="E20" s="7">
        <f t="shared" si="3"/>
        <v>0</v>
      </c>
      <c r="G20">
        <v>174</v>
      </c>
      <c r="H20" t="s">
        <v>33</v>
      </c>
      <c r="I20">
        <v>43</v>
      </c>
      <c r="K20" s="7">
        <f t="shared" ref="K20:K25" si="4">SUM(J20/I20)</f>
        <v>0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0</v>
      </c>
      <c r="E21" s="7">
        <f t="shared" si="3"/>
        <v>0</v>
      </c>
      <c r="G21">
        <v>187</v>
      </c>
      <c r="H21" t="s">
        <v>27</v>
      </c>
      <c r="I21">
        <v>19</v>
      </c>
      <c r="K21" s="7">
        <f t="shared" si="4"/>
        <v>0</v>
      </c>
    </row>
    <row r="22" spans="1:13" x14ac:dyDescent="0.25">
      <c r="G22">
        <v>194</v>
      </c>
      <c r="H22" t="s">
        <v>34</v>
      </c>
      <c r="I22">
        <v>22</v>
      </c>
      <c r="K22" s="7">
        <f t="shared" si="4"/>
        <v>0</v>
      </c>
    </row>
    <row r="23" spans="1:13" x14ac:dyDescent="0.25">
      <c r="G23">
        <v>196</v>
      </c>
      <c r="H23" t="s">
        <v>35</v>
      </c>
      <c r="I23">
        <v>217</v>
      </c>
      <c r="K23" s="7">
        <f t="shared" si="4"/>
        <v>0</v>
      </c>
    </row>
    <row r="24" spans="1:13" x14ac:dyDescent="0.25">
      <c r="G24">
        <v>204</v>
      </c>
      <c r="H24" t="s">
        <v>36</v>
      </c>
      <c r="I24">
        <v>25</v>
      </c>
      <c r="K24" s="7">
        <f t="shared" si="4"/>
        <v>0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0</v>
      </c>
      <c r="K25" s="8">
        <f t="shared" si="4"/>
        <v>0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38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E31" s="7">
        <f t="shared" ref="E31:E40" si="5">SUM(D31/C31)</f>
        <v>0</v>
      </c>
      <c r="G31">
        <v>13</v>
      </c>
      <c r="H31" t="s">
        <v>46</v>
      </c>
      <c r="I31">
        <v>32</v>
      </c>
      <c r="K31" s="7">
        <f t="shared" ref="K31:K35" si="6">SUM(J31/I31)</f>
        <v>0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/>
      <c r="E32" s="7">
        <f t="shared" si="5"/>
        <v>0</v>
      </c>
      <c r="G32">
        <v>14</v>
      </c>
      <c r="H32" t="s">
        <v>47</v>
      </c>
      <c r="I32">
        <v>60</v>
      </c>
      <c r="J32"/>
      <c r="K32" s="7">
        <f t="shared" si="6"/>
        <v>0</v>
      </c>
      <c r="L32"/>
      <c r="M32"/>
    </row>
    <row r="33" spans="1:11" x14ac:dyDescent="0.25">
      <c r="A33">
        <v>60</v>
      </c>
      <c r="B33" t="s">
        <v>41</v>
      </c>
      <c r="C33">
        <v>28</v>
      </c>
      <c r="E33" s="7">
        <f t="shared" si="5"/>
        <v>0</v>
      </c>
      <c r="G33">
        <v>19</v>
      </c>
      <c r="H33" t="s">
        <v>48</v>
      </c>
      <c r="I33">
        <v>41</v>
      </c>
      <c r="K33" s="7">
        <f t="shared" si="6"/>
        <v>0</v>
      </c>
    </row>
    <row r="34" spans="1:11" x14ac:dyDescent="0.25">
      <c r="A34">
        <v>63</v>
      </c>
      <c r="B34" t="s">
        <v>92</v>
      </c>
      <c r="C34">
        <v>20</v>
      </c>
      <c r="E34" s="7">
        <v>0.6</v>
      </c>
      <c r="G34">
        <v>26</v>
      </c>
      <c r="H34" t="s">
        <v>88</v>
      </c>
      <c r="I34">
        <v>75</v>
      </c>
      <c r="K34" s="7">
        <f t="shared" si="6"/>
        <v>0</v>
      </c>
    </row>
    <row r="35" spans="1:11" x14ac:dyDescent="0.25">
      <c r="A35">
        <v>74</v>
      </c>
      <c r="B35" t="s">
        <v>42</v>
      </c>
      <c r="C35">
        <v>11</v>
      </c>
      <c r="E35" s="7">
        <f t="shared" si="5"/>
        <v>0</v>
      </c>
      <c r="G35">
        <v>52</v>
      </c>
      <c r="H35" t="s">
        <v>49</v>
      </c>
      <c r="I35">
        <v>38</v>
      </c>
      <c r="K35" s="7">
        <f t="shared" si="6"/>
        <v>0</v>
      </c>
    </row>
    <row r="36" spans="1:11" x14ac:dyDescent="0.25">
      <c r="A36">
        <v>100</v>
      </c>
      <c r="B36" t="s">
        <v>43</v>
      </c>
      <c r="C36">
        <v>50</v>
      </c>
      <c r="E36" s="7">
        <f t="shared" si="5"/>
        <v>0</v>
      </c>
      <c r="K36" s="12"/>
    </row>
    <row r="37" spans="1:11" x14ac:dyDescent="0.25">
      <c r="A37">
        <v>140</v>
      </c>
      <c r="B37" t="s">
        <v>44</v>
      </c>
      <c r="C37">
        <v>29</v>
      </c>
      <c r="E37" s="7">
        <f t="shared" si="5"/>
        <v>0</v>
      </c>
      <c r="G37">
        <v>91</v>
      </c>
      <c r="H37" t="s">
        <v>50</v>
      </c>
      <c r="I37">
        <v>49</v>
      </c>
      <c r="K37" s="7">
        <f t="shared" ref="K37:K41" si="7">SUM(J37/I37)</f>
        <v>0</v>
      </c>
    </row>
    <row r="38" spans="1:11" x14ac:dyDescent="0.25">
      <c r="A38">
        <v>176</v>
      </c>
      <c r="B38" t="s">
        <v>45</v>
      </c>
      <c r="C38">
        <v>49</v>
      </c>
      <c r="E38" s="7">
        <f t="shared" si="5"/>
        <v>0</v>
      </c>
      <c r="G38">
        <v>95</v>
      </c>
      <c r="H38" t="s">
        <v>51</v>
      </c>
      <c r="I38">
        <v>44</v>
      </c>
      <c r="K38" s="7">
        <f t="shared" si="7"/>
        <v>0</v>
      </c>
    </row>
    <row r="39" spans="1:11" x14ac:dyDescent="0.25">
      <c r="A39">
        <v>177</v>
      </c>
      <c r="B39" t="s">
        <v>44</v>
      </c>
      <c r="C39">
        <v>24</v>
      </c>
      <c r="E39" s="7">
        <f t="shared" si="5"/>
        <v>0</v>
      </c>
      <c r="G39">
        <v>101</v>
      </c>
      <c r="H39" t="s">
        <v>52</v>
      </c>
      <c r="I39">
        <v>55</v>
      </c>
      <c r="K39" s="7">
        <f t="shared" si="7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0</v>
      </c>
      <c r="E40" s="8">
        <f t="shared" si="5"/>
        <v>0</v>
      </c>
      <c r="G40">
        <v>111</v>
      </c>
      <c r="H40" t="s">
        <v>53</v>
      </c>
      <c r="I40">
        <v>22</v>
      </c>
      <c r="K40" s="7">
        <f t="shared" si="7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0</v>
      </c>
      <c r="K41" s="7">
        <f t="shared" si="7"/>
        <v>0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E53" s="7">
        <f t="shared" ref="E53:E59" si="8">SUM(D53/C53)</f>
        <v>0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E54" s="7">
        <f t="shared" si="8"/>
        <v>0</v>
      </c>
      <c r="G54">
        <v>20</v>
      </c>
      <c r="H54" t="s">
        <v>62</v>
      </c>
      <c r="I54">
        <v>105</v>
      </c>
      <c r="K54" s="7">
        <f t="shared" ref="K54:K57" si="9">SUM(J54/I54)</f>
        <v>0</v>
      </c>
    </row>
    <row r="55" spans="1:11" x14ac:dyDescent="0.25">
      <c r="A55">
        <v>104</v>
      </c>
      <c r="B55" t="s">
        <v>89</v>
      </c>
      <c r="C55">
        <v>20</v>
      </c>
      <c r="E55" s="7">
        <f t="shared" si="8"/>
        <v>0</v>
      </c>
      <c r="G55">
        <v>22</v>
      </c>
      <c r="H55" t="s">
        <v>63</v>
      </c>
      <c r="I55">
        <v>34</v>
      </c>
      <c r="K55" s="7">
        <f t="shared" si="9"/>
        <v>0</v>
      </c>
    </row>
    <row r="56" spans="1:11" x14ac:dyDescent="0.25">
      <c r="A56">
        <v>112</v>
      </c>
      <c r="B56" t="s">
        <v>59</v>
      </c>
      <c r="C56">
        <v>62</v>
      </c>
      <c r="E56" s="7">
        <f t="shared" si="8"/>
        <v>0</v>
      </c>
      <c r="G56">
        <v>27</v>
      </c>
      <c r="H56" t="s">
        <v>64</v>
      </c>
      <c r="I56">
        <v>42</v>
      </c>
      <c r="K56" s="7">
        <f t="shared" si="9"/>
        <v>0</v>
      </c>
    </row>
    <row r="57" spans="1:11" x14ac:dyDescent="0.25">
      <c r="A57">
        <v>128</v>
      </c>
      <c r="B57" t="s">
        <v>60</v>
      </c>
      <c r="C57">
        <v>80</v>
      </c>
      <c r="E57" s="7">
        <f t="shared" si="8"/>
        <v>0</v>
      </c>
      <c r="G57">
        <v>46</v>
      </c>
      <c r="H57" t="s">
        <v>65</v>
      </c>
      <c r="I57">
        <v>122</v>
      </c>
      <c r="K57" s="12">
        <f t="shared" si="9"/>
        <v>0</v>
      </c>
    </row>
    <row r="58" spans="1:11" x14ac:dyDescent="0.25">
      <c r="A58">
        <v>138</v>
      </c>
      <c r="B58" t="s">
        <v>61</v>
      </c>
      <c r="C58">
        <v>24</v>
      </c>
      <c r="E58" s="7">
        <f t="shared" si="8"/>
        <v>0</v>
      </c>
      <c r="G58">
        <v>195</v>
      </c>
      <c r="H58" t="s">
        <v>66</v>
      </c>
      <c r="I58">
        <v>66</v>
      </c>
      <c r="K58" s="7">
        <f>SUM(J58/I58)</f>
        <v>0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0</v>
      </c>
      <c r="E59" s="7">
        <f t="shared" si="8"/>
        <v>0</v>
      </c>
      <c r="G59" s="1" t="s">
        <v>5</v>
      </c>
      <c r="H59" s="1"/>
      <c r="I59" s="1">
        <f>SUM(I52:I58)</f>
        <v>369</v>
      </c>
      <c r="J59" s="1">
        <f>SUM(J52:J58)</f>
        <v>2024</v>
      </c>
      <c r="K59" s="8">
        <f>SUM(J59/I59)</f>
        <v>5.4850948509485091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1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K65" s="7">
        <f>SUM(J65/I65)</f>
        <v>0</v>
      </c>
    </row>
    <row r="66" spans="1:11" x14ac:dyDescent="0.25">
      <c r="A66">
        <v>61</v>
      </c>
      <c r="B66" t="s">
        <v>68</v>
      </c>
      <c r="C66">
        <v>22</v>
      </c>
      <c r="E66" s="7">
        <f t="shared" ref="E66:E75" si="10">SUM(D66/C66)</f>
        <v>0</v>
      </c>
      <c r="H66" t="s">
        <v>5</v>
      </c>
      <c r="I66">
        <f>SUM(I65)</f>
        <v>142</v>
      </c>
      <c r="J66">
        <f>SUM(J65)</f>
        <v>0</v>
      </c>
      <c r="K66" s="7">
        <f>SUM(J66/I66)</f>
        <v>0</v>
      </c>
    </row>
    <row r="67" spans="1:11" x14ac:dyDescent="0.25">
      <c r="A67">
        <v>64</v>
      </c>
      <c r="B67" t="s">
        <v>69</v>
      </c>
      <c r="C67">
        <v>14</v>
      </c>
      <c r="E67" s="7">
        <f t="shared" si="10"/>
        <v>0</v>
      </c>
      <c r="K67" s="7"/>
    </row>
    <row r="68" spans="1:11" x14ac:dyDescent="0.25">
      <c r="A68">
        <v>66</v>
      </c>
      <c r="B68" t="s">
        <v>70</v>
      </c>
      <c r="C68">
        <v>68</v>
      </c>
      <c r="E68" s="7">
        <f t="shared" si="10"/>
        <v>0</v>
      </c>
      <c r="H68" s="1" t="s">
        <v>77</v>
      </c>
      <c r="K68" s="7" t="s">
        <v>102</v>
      </c>
    </row>
    <row r="69" spans="1:11" x14ac:dyDescent="0.25">
      <c r="A69">
        <v>69</v>
      </c>
      <c r="B69" t="s">
        <v>71</v>
      </c>
      <c r="C69">
        <v>12</v>
      </c>
      <c r="E69" s="7">
        <f t="shared" si="10"/>
        <v>0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1" x14ac:dyDescent="0.25">
      <c r="A70">
        <v>103</v>
      </c>
      <c r="B70" t="s">
        <v>73</v>
      </c>
      <c r="C70">
        <v>23</v>
      </c>
      <c r="E70" s="7">
        <f t="shared" si="10"/>
        <v>0</v>
      </c>
      <c r="H70" t="s">
        <v>79</v>
      </c>
      <c r="I70">
        <f>C21</f>
        <v>809</v>
      </c>
      <c r="K70" s="8">
        <f t="shared" ref="K70:K78" si="11">SUM(J70/I70)</f>
        <v>0</v>
      </c>
    </row>
    <row r="71" spans="1:11" x14ac:dyDescent="0.25">
      <c r="A71">
        <v>105</v>
      </c>
      <c r="B71" t="s">
        <v>74</v>
      </c>
      <c r="C71">
        <v>20</v>
      </c>
      <c r="E71" s="7">
        <f t="shared" si="10"/>
        <v>0</v>
      </c>
      <c r="H71" t="s">
        <v>80</v>
      </c>
      <c r="I71">
        <f>I25</f>
        <v>918</v>
      </c>
      <c r="K71" s="8">
        <f t="shared" si="11"/>
        <v>0</v>
      </c>
    </row>
    <row r="72" spans="1:11" x14ac:dyDescent="0.25">
      <c r="A72">
        <v>113</v>
      </c>
      <c r="B72" t="s">
        <v>75</v>
      </c>
      <c r="C72">
        <v>24</v>
      </c>
      <c r="E72" s="7">
        <f t="shared" si="10"/>
        <v>0</v>
      </c>
      <c r="H72" t="s">
        <v>81</v>
      </c>
      <c r="I72">
        <f>C40</f>
        <v>400</v>
      </c>
      <c r="K72" s="8">
        <f t="shared" si="11"/>
        <v>0</v>
      </c>
    </row>
    <row r="73" spans="1:11" x14ac:dyDescent="0.25">
      <c r="A73">
        <v>156</v>
      </c>
      <c r="B73" t="s">
        <v>76</v>
      </c>
      <c r="C73">
        <v>43</v>
      </c>
      <c r="E73" s="7">
        <f t="shared" si="10"/>
        <v>0</v>
      </c>
      <c r="H73" t="s">
        <v>82</v>
      </c>
      <c r="I73">
        <f>I41</f>
        <v>416</v>
      </c>
      <c r="K73" s="8">
        <f t="shared" si="11"/>
        <v>0</v>
      </c>
    </row>
    <row r="74" spans="1:11" x14ac:dyDescent="0.25">
      <c r="A74">
        <v>206</v>
      </c>
      <c r="B74" t="s">
        <v>72</v>
      </c>
      <c r="C74">
        <v>48</v>
      </c>
      <c r="E74" s="7">
        <f t="shared" si="10"/>
        <v>0</v>
      </c>
      <c r="H74" t="s">
        <v>83</v>
      </c>
      <c r="I74">
        <f>C59</f>
        <v>242</v>
      </c>
      <c r="K74" s="8">
        <f t="shared" si="11"/>
        <v>0</v>
      </c>
    </row>
    <row r="75" spans="1:11" x14ac:dyDescent="0.25">
      <c r="A75" s="1" t="s">
        <v>5</v>
      </c>
      <c r="B75" s="1"/>
      <c r="C75" s="1">
        <f>SUM(C66:C74)</f>
        <v>274</v>
      </c>
      <c r="D75" s="1">
        <f>SUM(D66:D74)</f>
        <v>0</v>
      </c>
      <c r="E75" s="8">
        <f t="shared" si="10"/>
        <v>0</v>
      </c>
      <c r="H75" t="s">
        <v>84</v>
      </c>
      <c r="I75">
        <f>I59</f>
        <v>369</v>
      </c>
      <c r="K75" s="8">
        <f t="shared" si="11"/>
        <v>0</v>
      </c>
    </row>
    <row r="76" spans="1:11" x14ac:dyDescent="0.25">
      <c r="G76" s="1"/>
      <c r="H76" t="s">
        <v>85</v>
      </c>
      <c r="I76">
        <f>C75</f>
        <v>274</v>
      </c>
      <c r="J76" s="11"/>
      <c r="K76" s="8">
        <f t="shared" si="11"/>
        <v>0</v>
      </c>
    </row>
    <row r="77" spans="1:11" x14ac:dyDescent="0.25">
      <c r="H77" t="s">
        <v>86</v>
      </c>
      <c r="I77">
        <v>142</v>
      </c>
      <c r="K77" s="8">
        <f t="shared" si="11"/>
        <v>0</v>
      </c>
    </row>
    <row r="78" spans="1:11" x14ac:dyDescent="0.25">
      <c r="H78" s="1" t="s">
        <v>5</v>
      </c>
      <c r="I78" s="1">
        <f>SUM(I70:I77)</f>
        <v>3570</v>
      </c>
      <c r="J78" s="1">
        <f>SUM(J70:J77)</f>
        <v>0</v>
      </c>
      <c r="K78" s="8">
        <f t="shared" si="11"/>
        <v>0</v>
      </c>
    </row>
    <row r="79" spans="1:11" x14ac:dyDescent="0.25">
      <c r="K79" s="5"/>
    </row>
  </sheetData>
  <phoneticPr fontId="0" type="noConversion"/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D069D-348A-437D-8536-20E3C2B30EE2}">
  <sheetPr>
    <pageSetUpPr fitToPage="1"/>
  </sheetPr>
  <dimension ref="A1:M79"/>
  <sheetViews>
    <sheetView topLeftCell="A52" workbookViewId="0">
      <selection activeCell="K74" sqref="K74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2" ht="18.75" x14ac:dyDescent="0.3">
      <c r="A1" s="2" t="s">
        <v>0</v>
      </c>
      <c r="B1" s="2"/>
      <c r="C1" s="2"/>
      <c r="E1"/>
      <c r="F1" s="5"/>
    </row>
    <row r="2" spans="1:12" ht="18.75" x14ac:dyDescent="0.3">
      <c r="A2" s="2"/>
      <c r="B2" s="9" t="s">
        <v>133</v>
      </c>
      <c r="C2" s="13">
        <v>2024</v>
      </c>
      <c r="E2" s="14" t="s">
        <v>94</v>
      </c>
      <c r="H2" s="1"/>
      <c r="K2" s="10"/>
    </row>
    <row r="3" spans="1:12" ht="18.75" x14ac:dyDescent="0.3">
      <c r="A3" s="2"/>
      <c r="B3" s="15" t="s">
        <v>95</v>
      </c>
      <c r="H3" s="3" t="s">
        <v>96</v>
      </c>
      <c r="K3" s="10"/>
    </row>
    <row r="4" spans="1:12" ht="15.75" x14ac:dyDescent="0.25">
      <c r="A4" s="3" t="s">
        <v>1</v>
      </c>
      <c r="B4" s="3"/>
      <c r="G4" s="3" t="s">
        <v>115</v>
      </c>
      <c r="H4" s="3"/>
      <c r="K4" s="5"/>
    </row>
    <row r="5" spans="1:12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2" x14ac:dyDescent="0.25">
      <c r="A6">
        <v>2</v>
      </c>
      <c r="B6" t="s">
        <v>6</v>
      </c>
      <c r="C6">
        <v>106</v>
      </c>
      <c r="D6">
        <v>64</v>
      </c>
      <c r="E6" s="7">
        <f>SUM(D6/C6)</f>
        <v>0.60377358490566035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2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2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2" x14ac:dyDescent="0.25">
      <c r="A9">
        <v>36</v>
      </c>
      <c r="B9" t="s">
        <v>87</v>
      </c>
      <c r="C9">
        <v>36</v>
      </c>
      <c r="D9">
        <v>28</v>
      </c>
      <c r="E9" s="7">
        <f t="shared" si="1"/>
        <v>0.77777777777777779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2" x14ac:dyDescent="0.25">
      <c r="A10">
        <v>56</v>
      </c>
      <c r="B10" t="s">
        <v>9</v>
      </c>
      <c r="C10">
        <v>17</v>
      </c>
      <c r="D10">
        <v>12</v>
      </c>
      <c r="E10" s="7">
        <f t="shared" si="1"/>
        <v>0.70588235294117652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2" x14ac:dyDescent="0.25">
      <c r="A11">
        <v>68</v>
      </c>
      <c r="B11" t="s">
        <v>10</v>
      </c>
      <c r="C11">
        <v>65</v>
      </c>
      <c r="D11">
        <v>47</v>
      </c>
      <c r="E11" s="7">
        <f t="shared" si="1"/>
        <v>0.72307692307692306</v>
      </c>
      <c r="G11">
        <v>50</v>
      </c>
      <c r="H11" t="s">
        <v>25</v>
      </c>
      <c r="I11">
        <v>13</v>
      </c>
      <c r="J11">
        <v>5</v>
      </c>
      <c r="K11" s="7">
        <f t="shared" si="0"/>
        <v>0.38461538461538464</v>
      </c>
    </row>
    <row r="12" spans="1:12" x14ac:dyDescent="0.25">
      <c r="A12">
        <v>72</v>
      </c>
      <c r="B12" t="s">
        <v>11</v>
      </c>
      <c r="C12">
        <v>204</v>
      </c>
      <c r="D12">
        <v>125</v>
      </c>
      <c r="E12" s="7">
        <f t="shared" si="1"/>
        <v>0.61274509803921573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2" x14ac:dyDescent="0.25">
      <c r="A13">
        <v>80</v>
      </c>
      <c r="B13" t="s">
        <v>12</v>
      </c>
      <c r="C13">
        <v>42</v>
      </c>
      <c r="D13">
        <v>27</v>
      </c>
      <c r="E13" s="7">
        <f t="shared" si="1"/>
        <v>0.6428571428571429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2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18</v>
      </c>
      <c r="K14" s="7">
        <f t="shared" si="0"/>
        <v>1</v>
      </c>
      <c r="L14" s="17" t="s">
        <v>123</v>
      </c>
    </row>
    <row r="15" spans="1:12" x14ac:dyDescent="0.25">
      <c r="A15">
        <v>102</v>
      </c>
      <c r="B15" t="s">
        <v>13</v>
      </c>
      <c r="C15">
        <v>61</v>
      </c>
      <c r="D15">
        <v>39</v>
      </c>
      <c r="E15" s="7">
        <f t="shared" si="1"/>
        <v>0.63934426229508201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2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11</v>
      </c>
      <c r="K16" s="7">
        <f t="shared" si="0"/>
        <v>0.52380952380952384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33</v>
      </c>
      <c r="K17" s="7">
        <f t="shared" si="0"/>
        <v>1.2692307692307692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16</v>
      </c>
      <c r="K18" s="7">
        <f t="shared" si="0"/>
        <v>0.55172413793103448</v>
      </c>
    </row>
    <row r="19" spans="1:13" x14ac:dyDescent="0.25">
      <c r="A19">
        <v>197</v>
      </c>
      <c r="B19" t="s">
        <v>16</v>
      </c>
      <c r="C19">
        <v>57</v>
      </c>
      <c r="D19">
        <v>47</v>
      </c>
      <c r="E19" s="7">
        <f t="shared" si="1"/>
        <v>0.82456140350877194</v>
      </c>
      <c r="G19">
        <v>165</v>
      </c>
      <c r="H19" t="s">
        <v>32</v>
      </c>
      <c r="I19">
        <v>157</v>
      </c>
      <c r="J19">
        <v>125</v>
      </c>
      <c r="K19" s="7">
        <f t="shared" si="0"/>
        <v>0.79617834394904463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542</v>
      </c>
      <c r="E21" s="7">
        <f t="shared" si="1"/>
        <v>0.66996291718170586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167</v>
      </c>
      <c r="K23" s="7">
        <f t="shared" si="0"/>
        <v>0.7695852534562212</v>
      </c>
    </row>
    <row r="24" spans="1:13" x14ac:dyDescent="0.25">
      <c r="G24">
        <v>204</v>
      </c>
      <c r="H24" t="s">
        <v>36</v>
      </c>
      <c r="I24">
        <v>25</v>
      </c>
      <c r="J24">
        <v>22</v>
      </c>
      <c r="K24" s="7">
        <f t="shared" si="0"/>
        <v>0.88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662</v>
      </c>
      <c r="K25" s="8">
        <f t="shared" si="0"/>
        <v>0.72113289760348587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85</v>
      </c>
      <c r="E31" s="7">
        <f t="shared" ref="E31:E40" si="2">SUM(D31/C31)</f>
        <v>0.58620689655172409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39</v>
      </c>
      <c r="K32" s="7">
        <f t="shared" si="3"/>
        <v>0.65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20</v>
      </c>
      <c r="K33" s="7">
        <f t="shared" si="3"/>
        <v>0.48780487804878048</v>
      </c>
    </row>
    <row r="34" spans="1:11" x14ac:dyDescent="0.25">
      <c r="A34">
        <v>63</v>
      </c>
      <c r="B34" t="s">
        <v>92</v>
      </c>
      <c r="C34">
        <v>20</v>
      </c>
      <c r="D34">
        <v>23</v>
      </c>
      <c r="E34" s="7">
        <f t="shared" si="2"/>
        <v>1.1499999999999999</v>
      </c>
      <c r="F34" s="17" t="s">
        <v>125</v>
      </c>
      <c r="G34">
        <v>26</v>
      </c>
      <c r="H34" t="s">
        <v>88</v>
      </c>
      <c r="I34">
        <v>75</v>
      </c>
      <c r="J34">
        <v>66</v>
      </c>
      <c r="K34" s="7">
        <f t="shared" si="3"/>
        <v>0.88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26</v>
      </c>
      <c r="K35" s="7">
        <f t="shared" si="3"/>
        <v>0.68421052631578949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21</v>
      </c>
      <c r="E37" s="7">
        <f t="shared" si="2"/>
        <v>0.72413793103448276</v>
      </c>
      <c r="G37">
        <v>91</v>
      </c>
      <c r="H37" t="s">
        <v>50</v>
      </c>
      <c r="I37">
        <v>49</v>
      </c>
      <c r="J37">
        <v>28</v>
      </c>
      <c r="K37" s="7">
        <f t="shared" ref="K37:K41" si="4">SUM(J37/I37)</f>
        <v>0.5714285714285714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283</v>
      </c>
      <c r="E40" s="8">
        <f t="shared" si="2"/>
        <v>0.70750000000000002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268</v>
      </c>
      <c r="K41" s="7">
        <f t="shared" si="4"/>
        <v>0.64423076923076927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75</v>
      </c>
      <c r="K54" s="7">
        <f t="shared" ref="K54:K57" si="6">SUM(J54/I54)</f>
        <v>0.7142857142857143</v>
      </c>
    </row>
    <row r="55" spans="1:11" x14ac:dyDescent="0.25">
      <c r="A55">
        <v>104</v>
      </c>
      <c r="B55" t="s">
        <v>89</v>
      </c>
      <c r="C55">
        <v>20</v>
      </c>
      <c r="D55">
        <v>21</v>
      </c>
      <c r="E55" s="7">
        <f t="shared" si="5"/>
        <v>1.05</v>
      </c>
      <c r="F55" s="17" t="s">
        <v>125</v>
      </c>
      <c r="G55">
        <v>22</v>
      </c>
      <c r="H55" t="s">
        <v>63</v>
      </c>
      <c r="I55">
        <v>34</v>
      </c>
      <c r="J55">
        <v>22</v>
      </c>
      <c r="K55" s="7">
        <f t="shared" si="6"/>
        <v>0.6470588235294118</v>
      </c>
    </row>
    <row r="56" spans="1:11" x14ac:dyDescent="0.25">
      <c r="A56">
        <v>112</v>
      </c>
      <c r="B56" t="s">
        <v>59</v>
      </c>
      <c r="C56">
        <v>62</v>
      </c>
      <c r="D56">
        <v>52</v>
      </c>
      <c r="E56" s="7">
        <f t="shared" si="5"/>
        <v>0.83870967741935487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63</v>
      </c>
      <c r="E57" s="7">
        <f t="shared" si="5"/>
        <v>0.78749999999999998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151</v>
      </c>
      <c r="E59" s="7">
        <f t="shared" si="5"/>
        <v>0.62396694214876036</v>
      </c>
      <c r="G59" s="1" t="s">
        <v>5</v>
      </c>
      <c r="H59" s="1"/>
      <c r="I59" s="1">
        <f>SUM(I52:I58)</f>
        <v>369</v>
      </c>
      <c r="J59" s="1">
        <f>SUM(J54:J58)</f>
        <v>264</v>
      </c>
      <c r="K59" s="8">
        <f>SUM(J59/I59)</f>
        <v>0.71544715447154472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85</v>
      </c>
      <c r="K65" s="7">
        <f>SUM(J65/I65)</f>
        <v>0.59859154929577463</v>
      </c>
    </row>
    <row r="66" spans="1:13" x14ac:dyDescent="0.25">
      <c r="A66">
        <v>61</v>
      </c>
      <c r="B66" t="s">
        <v>68</v>
      </c>
      <c r="C66">
        <v>22</v>
      </c>
      <c r="D66">
        <v>12</v>
      </c>
      <c r="E66" s="7">
        <f t="shared" ref="E66:E75" si="7">SUM(D66/C66)</f>
        <v>0.54545454545454541</v>
      </c>
      <c r="H66" t="s">
        <v>5</v>
      </c>
      <c r="I66">
        <f>SUM(I65)</f>
        <v>142</v>
      </c>
      <c r="J66">
        <f>SUM(J65)</f>
        <v>85</v>
      </c>
      <c r="K66" s="7">
        <f>SUM(J66/I66)</f>
        <v>0.59859154929577463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52</v>
      </c>
      <c r="E68" s="7">
        <f t="shared" si="7"/>
        <v>0.76470588235294112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8</v>
      </c>
      <c r="E69" s="7">
        <f t="shared" si="7"/>
        <v>0.66666666666666663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542</v>
      </c>
      <c r="K70" s="7">
        <f t="shared" ref="K70:K78" si="8">SUM(J70/I70)</f>
        <v>0.66996291718170586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662</v>
      </c>
      <c r="K71" s="7">
        <f t="shared" si="8"/>
        <v>0.72113289760348587</v>
      </c>
      <c r="L71" s="20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22</v>
      </c>
      <c r="E72" s="7">
        <f t="shared" si="7"/>
        <v>0.91666666666666663</v>
      </c>
      <c r="H72" t="s">
        <v>81</v>
      </c>
      <c r="I72">
        <f>C40</f>
        <v>400</v>
      </c>
      <c r="J72">
        <v>283</v>
      </c>
      <c r="K72" s="7">
        <f t="shared" si="8"/>
        <v>0.70750000000000002</v>
      </c>
      <c r="L72" s="20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26</v>
      </c>
      <c r="E73" s="7">
        <f t="shared" si="7"/>
        <v>0.60465116279069764</v>
      </c>
      <c r="H73" t="s">
        <v>82</v>
      </c>
      <c r="I73">
        <f>I41</f>
        <v>416</v>
      </c>
      <c r="J73">
        <v>268</v>
      </c>
      <c r="K73" s="7">
        <f t="shared" si="8"/>
        <v>0.64423076923076927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151</v>
      </c>
      <c r="K74" s="7">
        <f t="shared" si="8"/>
        <v>0.62396694214876036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202</v>
      </c>
      <c r="E75" s="8">
        <f t="shared" si="7"/>
        <v>0.73722627737226276</v>
      </c>
      <c r="H75" t="s">
        <v>84</v>
      </c>
      <c r="I75">
        <f>I59</f>
        <v>369</v>
      </c>
      <c r="J75">
        <v>264</v>
      </c>
      <c r="K75" s="7">
        <f t="shared" si="8"/>
        <v>0.71544715447154472</v>
      </c>
      <c r="L75" s="20" t="s">
        <v>111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202</v>
      </c>
      <c r="K76" s="7">
        <f t="shared" si="8"/>
        <v>0.73722627737226276</v>
      </c>
      <c r="L76" s="20" t="s">
        <v>110</v>
      </c>
      <c r="M76" s="17"/>
    </row>
    <row r="77" spans="1:13" x14ac:dyDescent="0.25">
      <c r="H77" t="s">
        <v>86</v>
      </c>
      <c r="I77">
        <v>142</v>
      </c>
      <c r="J77">
        <v>85</v>
      </c>
      <c r="K77" s="7">
        <f t="shared" si="8"/>
        <v>0.59859154929577463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2457</v>
      </c>
      <c r="K78" s="8">
        <f t="shared" si="8"/>
        <v>0.68823529411764706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8082-A194-40B0-9210-D6105C965359}">
  <sheetPr>
    <pageSetUpPr fitToPage="1"/>
  </sheetPr>
  <dimension ref="A1:M79"/>
  <sheetViews>
    <sheetView topLeftCell="A46" workbookViewId="0">
      <selection activeCell="J77" sqref="J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132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62</v>
      </c>
      <c r="E6" s="7">
        <f>SUM(D6/C6)</f>
        <v>0.58490566037735847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1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28</v>
      </c>
      <c r="E9" s="7">
        <f t="shared" si="1"/>
        <v>0.77777777777777779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12</v>
      </c>
      <c r="E10" s="7">
        <f t="shared" si="1"/>
        <v>0.70588235294117652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46</v>
      </c>
      <c r="E11" s="7">
        <f t="shared" si="1"/>
        <v>0.70769230769230773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125</v>
      </c>
      <c r="E12" s="7">
        <f t="shared" si="1"/>
        <v>0.61274509803921573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26</v>
      </c>
      <c r="E13" s="7">
        <f t="shared" si="1"/>
        <v>0.61904761904761907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18</v>
      </c>
      <c r="K14" s="7">
        <f t="shared" si="0"/>
        <v>1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11</v>
      </c>
      <c r="K16" s="7">
        <f t="shared" si="0"/>
        <v>0.52380952380952384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30</v>
      </c>
      <c r="K17" s="7">
        <f t="shared" si="0"/>
        <v>1.1538461538461537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16</v>
      </c>
      <c r="K18" s="7">
        <f t="shared" si="0"/>
        <v>0.55172413793103448</v>
      </c>
    </row>
    <row r="19" spans="1:13" x14ac:dyDescent="0.25">
      <c r="A19">
        <v>197</v>
      </c>
      <c r="B19" t="s">
        <v>16</v>
      </c>
      <c r="C19">
        <v>57</v>
      </c>
      <c r="D19">
        <v>47</v>
      </c>
      <c r="E19" s="7">
        <f t="shared" si="1"/>
        <v>0.82456140350877194</v>
      </c>
      <c r="G19">
        <v>165</v>
      </c>
      <c r="H19" t="s">
        <v>32</v>
      </c>
      <c r="I19">
        <v>157</v>
      </c>
      <c r="J19">
        <v>115</v>
      </c>
      <c r="K19" s="7">
        <f t="shared" si="0"/>
        <v>0.73248407643312097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531</v>
      </c>
      <c r="E21" s="7">
        <f t="shared" si="1"/>
        <v>0.65636588380716931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165</v>
      </c>
      <c r="K23" s="7">
        <f t="shared" si="0"/>
        <v>0.76036866359447008</v>
      </c>
    </row>
    <row r="24" spans="1:13" x14ac:dyDescent="0.25">
      <c r="G24">
        <v>204</v>
      </c>
      <c r="H24" t="s">
        <v>36</v>
      </c>
      <c r="I24">
        <v>25</v>
      </c>
      <c r="J24">
        <v>22</v>
      </c>
      <c r="K24" s="7">
        <f t="shared" si="0"/>
        <v>0.88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642</v>
      </c>
      <c r="K25" s="8">
        <f t="shared" si="0"/>
        <v>0.69934640522875813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84</v>
      </c>
      <c r="E31" s="7">
        <f t="shared" ref="E31:E40" si="2">SUM(D31/C31)</f>
        <v>0.57931034482758625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39</v>
      </c>
      <c r="K32" s="7">
        <f t="shared" si="3"/>
        <v>0.65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15</v>
      </c>
      <c r="K33" s="7">
        <f t="shared" si="3"/>
        <v>0.36585365853658536</v>
      </c>
    </row>
    <row r="34" spans="1:11" x14ac:dyDescent="0.25">
      <c r="A34">
        <v>63</v>
      </c>
      <c r="B34" t="s">
        <v>92</v>
      </c>
      <c r="C34">
        <v>20</v>
      </c>
      <c r="D34">
        <v>21</v>
      </c>
      <c r="E34" s="7">
        <f t="shared" si="2"/>
        <v>1.05</v>
      </c>
      <c r="F34" s="17" t="s">
        <v>125</v>
      </c>
      <c r="G34">
        <v>26</v>
      </c>
      <c r="H34" t="s">
        <v>88</v>
      </c>
      <c r="I34">
        <v>75</v>
      </c>
      <c r="J34">
        <v>66</v>
      </c>
      <c r="K34" s="7">
        <f t="shared" si="3"/>
        <v>0.88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24</v>
      </c>
      <c r="K35" s="7">
        <f t="shared" si="3"/>
        <v>0.63157894736842102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20</v>
      </c>
      <c r="E37" s="7">
        <f t="shared" si="2"/>
        <v>0.68965517241379315</v>
      </c>
      <c r="G37">
        <v>91</v>
      </c>
      <c r="H37" t="s">
        <v>50</v>
      </c>
      <c r="I37">
        <v>49</v>
      </c>
      <c r="J37">
        <v>26</v>
      </c>
      <c r="K37" s="7">
        <f t="shared" ref="K37:K41" si="4">SUM(J37/I37)</f>
        <v>0.53061224489795922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279</v>
      </c>
      <c r="E40" s="8">
        <f t="shared" si="2"/>
        <v>0.69750000000000001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259</v>
      </c>
      <c r="K41" s="7">
        <f t="shared" si="4"/>
        <v>0.62259615384615385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72</v>
      </c>
      <c r="K54" s="7">
        <f t="shared" ref="K54:K57" si="6">SUM(J54/I54)</f>
        <v>0.68571428571428572</v>
      </c>
    </row>
    <row r="55" spans="1:11" x14ac:dyDescent="0.25">
      <c r="A55">
        <v>104</v>
      </c>
      <c r="B55" t="s">
        <v>89</v>
      </c>
      <c r="C55">
        <v>20</v>
      </c>
      <c r="D55">
        <v>11</v>
      </c>
      <c r="E55" s="7">
        <f t="shared" si="5"/>
        <v>0.55000000000000004</v>
      </c>
      <c r="G55">
        <v>22</v>
      </c>
      <c r="H55" t="s">
        <v>63</v>
      </c>
      <c r="I55">
        <v>34</v>
      </c>
      <c r="J55">
        <v>22</v>
      </c>
      <c r="K55" s="7">
        <f t="shared" si="6"/>
        <v>0.6470588235294118</v>
      </c>
    </row>
    <row r="56" spans="1:11" x14ac:dyDescent="0.25">
      <c r="A56">
        <v>112</v>
      </c>
      <c r="B56" t="s">
        <v>59</v>
      </c>
      <c r="C56">
        <v>62</v>
      </c>
      <c r="D56">
        <v>50</v>
      </c>
      <c r="E56" s="7">
        <f t="shared" si="5"/>
        <v>0.80645161290322576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59</v>
      </c>
      <c r="E57" s="7">
        <f t="shared" si="5"/>
        <v>0.73750000000000004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135</v>
      </c>
      <c r="E59" s="7">
        <f t="shared" si="5"/>
        <v>0.55785123966942152</v>
      </c>
      <c r="G59" s="1" t="s">
        <v>5</v>
      </c>
      <c r="H59" s="1"/>
      <c r="I59" s="1">
        <f>SUM(I52:I58)</f>
        <v>369</v>
      </c>
      <c r="J59" s="1">
        <f>SUM(J54:J58)</f>
        <v>261</v>
      </c>
      <c r="K59" s="8">
        <f>SUM(J59/I59)</f>
        <v>0.70731707317073167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83</v>
      </c>
      <c r="K65" s="7">
        <f>SUM(J65/I65)</f>
        <v>0.58450704225352113</v>
      </c>
    </row>
    <row r="66" spans="1:13" x14ac:dyDescent="0.25">
      <c r="A66">
        <v>61</v>
      </c>
      <c r="B66" t="s">
        <v>68</v>
      </c>
      <c r="C66">
        <v>22</v>
      </c>
      <c r="D66">
        <v>12</v>
      </c>
      <c r="E66" s="7">
        <f t="shared" ref="E66:E75" si="7">SUM(D66/C66)</f>
        <v>0.54545454545454541</v>
      </c>
      <c r="H66" t="s">
        <v>5</v>
      </c>
      <c r="I66">
        <f>SUM(I65)</f>
        <v>142</v>
      </c>
      <c r="J66">
        <f>SUM(J65)</f>
        <v>83</v>
      </c>
      <c r="K66" s="7">
        <f>SUM(J66/I66)</f>
        <v>0.58450704225352113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52</v>
      </c>
      <c r="E68" s="7">
        <f t="shared" si="7"/>
        <v>0.76470588235294112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8</v>
      </c>
      <c r="E69" s="7">
        <f t="shared" si="7"/>
        <v>0.66666666666666663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531</v>
      </c>
      <c r="K70" s="7">
        <f t="shared" ref="K70:K78" si="8">SUM(J70/I70)</f>
        <v>0.65636588380716931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642</v>
      </c>
      <c r="K71" s="7">
        <f t="shared" si="8"/>
        <v>0.69934640522875813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279</v>
      </c>
      <c r="K72" s="7">
        <f t="shared" si="8"/>
        <v>0.69750000000000001</v>
      </c>
      <c r="L72" s="20" t="s">
        <v>111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26</v>
      </c>
      <c r="E73" s="7">
        <f t="shared" si="7"/>
        <v>0.60465116279069764</v>
      </c>
      <c r="H73" t="s">
        <v>82</v>
      </c>
      <c r="I73">
        <f>I41</f>
        <v>416</v>
      </c>
      <c r="J73">
        <v>259</v>
      </c>
      <c r="K73" s="7">
        <f t="shared" si="8"/>
        <v>0.62259615384615385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135</v>
      </c>
      <c r="K74" s="7">
        <f t="shared" si="8"/>
        <v>0.55785123966942152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197</v>
      </c>
      <c r="E75" s="8">
        <f t="shared" si="7"/>
        <v>0.71897810218978098</v>
      </c>
      <c r="H75" t="s">
        <v>84</v>
      </c>
      <c r="I75">
        <f>I59</f>
        <v>369</v>
      </c>
      <c r="J75">
        <v>261</v>
      </c>
      <c r="K75" s="7">
        <f t="shared" si="8"/>
        <v>0.70731707317073167</v>
      </c>
      <c r="L75" s="20" t="s">
        <v>106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197</v>
      </c>
      <c r="K76" s="7">
        <f t="shared" si="8"/>
        <v>0.71897810218978098</v>
      </c>
      <c r="L76" s="20" t="s">
        <v>107</v>
      </c>
      <c r="M76" s="17"/>
    </row>
    <row r="77" spans="1:13" x14ac:dyDescent="0.25">
      <c r="H77" t="s">
        <v>86</v>
      </c>
      <c r="I77">
        <v>142</v>
      </c>
      <c r="J77">
        <v>83</v>
      </c>
      <c r="K77" s="7">
        <f t="shared" si="8"/>
        <v>0.58450704225352113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2387</v>
      </c>
      <c r="K78" s="8">
        <f t="shared" si="8"/>
        <v>0.66862745098039211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ACE8-2E29-4B1D-B53C-606EB3D810DD}">
  <sheetPr>
    <pageSetUpPr fitToPage="1"/>
  </sheetPr>
  <dimension ref="A1:M79"/>
  <sheetViews>
    <sheetView topLeftCell="A49" workbookViewId="0">
      <selection activeCell="K74" sqref="K74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131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49</v>
      </c>
      <c r="E6" s="7">
        <f>SUM(D6/C6)</f>
        <v>0.46226415094339623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1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28</v>
      </c>
      <c r="E9" s="7">
        <f t="shared" si="1"/>
        <v>0.77777777777777779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12</v>
      </c>
      <c r="E10" s="7">
        <f t="shared" si="1"/>
        <v>0.70588235294117652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46</v>
      </c>
      <c r="E11" s="7">
        <f t="shared" si="1"/>
        <v>0.70769230769230773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124</v>
      </c>
      <c r="E12" s="7">
        <f t="shared" si="1"/>
        <v>0.60784313725490191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26</v>
      </c>
      <c r="E13" s="7">
        <f t="shared" si="1"/>
        <v>0.61904761904761907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11</v>
      </c>
      <c r="K16" s="7">
        <f t="shared" si="0"/>
        <v>0.52380952380952384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30</v>
      </c>
      <c r="K17" s="7">
        <f t="shared" si="0"/>
        <v>1.1538461538461537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16</v>
      </c>
      <c r="K18" s="7">
        <f t="shared" si="0"/>
        <v>0.55172413793103448</v>
      </c>
    </row>
    <row r="19" spans="1:13" x14ac:dyDescent="0.25">
      <c r="A19">
        <v>197</v>
      </c>
      <c r="B19" t="s">
        <v>16</v>
      </c>
      <c r="C19">
        <v>57</v>
      </c>
      <c r="D19">
        <v>47</v>
      </c>
      <c r="E19" s="7">
        <f t="shared" si="1"/>
        <v>0.82456140350877194</v>
      </c>
      <c r="G19">
        <v>165</v>
      </c>
      <c r="H19" t="s">
        <v>32</v>
      </c>
      <c r="I19">
        <v>157</v>
      </c>
      <c r="J19">
        <v>115</v>
      </c>
      <c r="K19" s="7">
        <f t="shared" si="0"/>
        <v>0.73248407643312097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517</v>
      </c>
      <c r="E21" s="7">
        <f t="shared" si="1"/>
        <v>0.63906056860321381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165</v>
      </c>
      <c r="K23" s="7">
        <f t="shared" si="0"/>
        <v>0.76036866359447008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640</v>
      </c>
      <c r="K25" s="8">
        <f t="shared" si="0"/>
        <v>0.69716775599128544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78</v>
      </c>
      <c r="E31" s="7">
        <f t="shared" ref="E31:E40" si="2">SUM(D31/C31)</f>
        <v>0.53793103448275859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36</v>
      </c>
      <c r="K32" s="7">
        <f t="shared" si="3"/>
        <v>0.6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15</v>
      </c>
      <c r="K33" s="7">
        <f t="shared" si="3"/>
        <v>0.36585365853658536</v>
      </c>
    </row>
    <row r="34" spans="1:11" x14ac:dyDescent="0.25">
      <c r="A34">
        <v>63</v>
      </c>
      <c r="B34" t="s">
        <v>92</v>
      </c>
      <c r="C34">
        <v>20</v>
      </c>
      <c r="D34">
        <v>19</v>
      </c>
      <c r="E34" s="7">
        <f t="shared" si="2"/>
        <v>0.95</v>
      </c>
      <c r="G34">
        <v>26</v>
      </c>
      <c r="H34" t="s">
        <v>88</v>
      </c>
      <c r="I34">
        <v>75</v>
      </c>
      <c r="J34">
        <v>62</v>
      </c>
      <c r="K34" s="7">
        <f t="shared" si="3"/>
        <v>0.82666666666666666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24</v>
      </c>
      <c r="K35" s="7">
        <f t="shared" si="3"/>
        <v>0.63157894736842102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20</v>
      </c>
      <c r="E37" s="7">
        <f t="shared" si="2"/>
        <v>0.68965517241379315</v>
      </c>
      <c r="G37">
        <v>91</v>
      </c>
      <c r="H37" t="s">
        <v>50</v>
      </c>
      <c r="I37">
        <v>49</v>
      </c>
      <c r="J37">
        <v>26</v>
      </c>
      <c r="K37" s="7">
        <f t="shared" ref="K37:K41" si="4">SUM(J37/I37)</f>
        <v>0.53061224489795922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271</v>
      </c>
      <c r="E40" s="8">
        <f t="shared" si="2"/>
        <v>0.67749999999999999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252</v>
      </c>
      <c r="K41" s="7">
        <f t="shared" si="4"/>
        <v>0.60576923076923073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68</v>
      </c>
      <c r="K54" s="7">
        <f t="shared" ref="K54:K57" si="6">SUM(J54/I54)</f>
        <v>0.64761904761904765</v>
      </c>
    </row>
    <row r="55" spans="1:11" x14ac:dyDescent="0.25">
      <c r="A55">
        <v>104</v>
      </c>
      <c r="B55" t="s">
        <v>89</v>
      </c>
      <c r="C55">
        <v>20</v>
      </c>
      <c r="D55">
        <v>11</v>
      </c>
      <c r="E55" s="7">
        <f t="shared" si="5"/>
        <v>0.55000000000000004</v>
      </c>
      <c r="G55">
        <v>22</v>
      </c>
      <c r="H55" t="s">
        <v>63</v>
      </c>
      <c r="I55">
        <v>34</v>
      </c>
      <c r="J55">
        <v>22</v>
      </c>
      <c r="K55" s="7">
        <f t="shared" si="6"/>
        <v>0.6470588235294118</v>
      </c>
    </row>
    <row r="56" spans="1:11" x14ac:dyDescent="0.25">
      <c r="A56">
        <v>112</v>
      </c>
      <c r="B56" t="s">
        <v>59</v>
      </c>
      <c r="C56">
        <v>62</v>
      </c>
      <c r="D56">
        <v>33</v>
      </c>
      <c r="E56" s="7">
        <f t="shared" si="5"/>
        <v>0.532258064516129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59</v>
      </c>
      <c r="E57" s="7">
        <f t="shared" si="5"/>
        <v>0.73750000000000004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118</v>
      </c>
      <c r="E59" s="7">
        <f t="shared" si="5"/>
        <v>0.48760330578512395</v>
      </c>
      <c r="G59" s="1" t="s">
        <v>5</v>
      </c>
      <c r="H59" s="1"/>
      <c r="I59" s="1">
        <f>SUM(I52:I58)</f>
        <v>369</v>
      </c>
      <c r="J59" s="1">
        <f>SUM(J54:J58)</f>
        <v>257</v>
      </c>
      <c r="K59" s="8">
        <f>SUM(J59/I59)</f>
        <v>0.69647696476964771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81</v>
      </c>
      <c r="K65" s="7">
        <f>SUM(J65/I65)</f>
        <v>0.57042253521126762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81</v>
      </c>
      <c r="K66" s="7">
        <f>SUM(J66/I66)</f>
        <v>0.57042253521126762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40</v>
      </c>
      <c r="E68" s="7">
        <f t="shared" si="7"/>
        <v>0.58823529411764708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8</v>
      </c>
      <c r="E69" s="7">
        <f t="shared" si="7"/>
        <v>0.66666666666666663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517</v>
      </c>
      <c r="K70" s="7">
        <f t="shared" ref="K70:K78" si="8">SUM(J70/I70)</f>
        <v>0.63906056860321381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640</v>
      </c>
      <c r="K71" s="7">
        <f t="shared" si="8"/>
        <v>0.69716775599128544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271</v>
      </c>
      <c r="K72" s="7">
        <f t="shared" si="8"/>
        <v>0.67749999999999999</v>
      </c>
      <c r="L72" s="20" t="s">
        <v>111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26</v>
      </c>
      <c r="E73" s="7">
        <f t="shared" si="7"/>
        <v>0.60465116279069764</v>
      </c>
      <c r="H73" t="s">
        <v>82</v>
      </c>
      <c r="I73">
        <f>I41</f>
        <v>416</v>
      </c>
      <c r="J73">
        <v>252</v>
      </c>
      <c r="K73" s="7">
        <f t="shared" si="8"/>
        <v>0.60576923076923073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118</v>
      </c>
      <c r="K74" s="7">
        <f t="shared" si="8"/>
        <v>0.48760330578512395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183</v>
      </c>
      <c r="E75" s="8">
        <f t="shared" si="7"/>
        <v>0.66788321167883213</v>
      </c>
      <c r="H75" t="s">
        <v>84</v>
      </c>
      <c r="I75">
        <f>I59</f>
        <v>369</v>
      </c>
      <c r="J75">
        <v>257</v>
      </c>
      <c r="K75" s="7">
        <f t="shared" si="8"/>
        <v>0.69647696476964771</v>
      </c>
      <c r="L75" s="20" t="s">
        <v>106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183</v>
      </c>
      <c r="K76" s="7">
        <f t="shared" si="8"/>
        <v>0.66788321167883213</v>
      </c>
      <c r="L76" s="20" t="s">
        <v>107</v>
      </c>
      <c r="M76" s="17"/>
    </row>
    <row r="77" spans="1:13" x14ac:dyDescent="0.25">
      <c r="H77" t="s">
        <v>86</v>
      </c>
      <c r="I77">
        <v>142</v>
      </c>
      <c r="J77">
        <v>81</v>
      </c>
      <c r="K77" s="7">
        <f t="shared" si="8"/>
        <v>0.57042253521126762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2319</v>
      </c>
      <c r="K78" s="8">
        <f t="shared" si="8"/>
        <v>0.64957983193277313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7F10-E0C5-4EB0-8345-8087EF9A39C0}">
  <sheetPr>
    <pageSetUpPr fitToPage="1"/>
  </sheetPr>
  <dimension ref="A1:M79"/>
  <sheetViews>
    <sheetView workbookViewId="0">
      <selection activeCell="L77" sqref="L77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130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49</v>
      </c>
      <c r="E6" s="7">
        <f>SUM(D6/C6)</f>
        <v>0.46226415094339623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1" x14ac:dyDescent="0.25">
      <c r="A8">
        <v>33</v>
      </c>
      <c r="B8" t="s">
        <v>8</v>
      </c>
      <c r="C8">
        <v>25</v>
      </c>
      <c r="D8">
        <v>10</v>
      </c>
      <c r="E8" s="7">
        <f t="shared" si="1"/>
        <v>0.4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23</v>
      </c>
      <c r="E9" s="7">
        <f t="shared" si="1"/>
        <v>0.63888888888888884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11</v>
      </c>
      <c r="E10" s="7">
        <f t="shared" si="1"/>
        <v>0.6470588235294118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46</v>
      </c>
      <c r="E11" s="7">
        <f t="shared" si="1"/>
        <v>0.70769230769230773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123</v>
      </c>
      <c r="E12" s="7">
        <f t="shared" si="1"/>
        <v>0.6029411764705882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26</v>
      </c>
      <c r="E13" s="7">
        <f t="shared" si="1"/>
        <v>0.61904761904761907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11</v>
      </c>
      <c r="K16" s="7">
        <f t="shared" si="0"/>
        <v>0.52380952380952384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30</v>
      </c>
      <c r="K17" s="7">
        <f t="shared" si="0"/>
        <v>1.1538461538461537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16</v>
      </c>
      <c r="K18" s="7">
        <f t="shared" si="0"/>
        <v>0.55172413793103448</v>
      </c>
    </row>
    <row r="19" spans="1:13" x14ac:dyDescent="0.25">
      <c r="A19">
        <v>197</v>
      </c>
      <c r="B19" t="s">
        <v>16</v>
      </c>
      <c r="C19">
        <v>57</v>
      </c>
      <c r="D19">
        <v>46</v>
      </c>
      <c r="E19" s="7">
        <f t="shared" si="1"/>
        <v>0.80701754385964908</v>
      </c>
      <c r="G19">
        <v>165</v>
      </c>
      <c r="H19" t="s">
        <v>32</v>
      </c>
      <c r="I19">
        <v>157</v>
      </c>
      <c r="J19">
        <v>115</v>
      </c>
      <c r="K19" s="7">
        <f t="shared" si="0"/>
        <v>0.73248407643312097</v>
      </c>
    </row>
    <row r="20" spans="1:13" x14ac:dyDescent="0.25">
      <c r="A20">
        <v>209</v>
      </c>
      <c r="B20" t="s">
        <v>17</v>
      </c>
      <c r="C20">
        <v>36</v>
      </c>
      <c r="D20">
        <v>21</v>
      </c>
      <c r="E20" s="7">
        <f t="shared" si="1"/>
        <v>0.58333333333333337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509</v>
      </c>
      <c r="E21" s="7">
        <f t="shared" si="1"/>
        <v>0.62917181705809644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164</v>
      </c>
      <c r="K23" s="7">
        <f t="shared" si="0"/>
        <v>0.75576036866359442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639</v>
      </c>
      <c r="K25" s="8">
        <f t="shared" si="0"/>
        <v>0.69607843137254899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77</v>
      </c>
      <c r="E31" s="7">
        <f t="shared" ref="E31:E40" si="2">SUM(D31/C31)</f>
        <v>0.53103448275862064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36</v>
      </c>
      <c r="K32" s="7">
        <f t="shared" si="3"/>
        <v>0.6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15</v>
      </c>
      <c r="K33" s="7">
        <f t="shared" si="3"/>
        <v>0.36585365853658536</v>
      </c>
    </row>
    <row r="34" spans="1:11" x14ac:dyDescent="0.25">
      <c r="A34">
        <v>63</v>
      </c>
      <c r="B34" t="s">
        <v>92</v>
      </c>
      <c r="C34">
        <v>20</v>
      </c>
      <c r="D34">
        <v>19</v>
      </c>
      <c r="E34" s="7">
        <f t="shared" si="2"/>
        <v>0.95</v>
      </c>
      <c r="G34">
        <v>26</v>
      </c>
      <c r="H34" t="s">
        <v>88</v>
      </c>
      <c r="I34">
        <v>75</v>
      </c>
      <c r="J34">
        <v>62</v>
      </c>
      <c r="K34" s="7">
        <f t="shared" si="3"/>
        <v>0.82666666666666666</v>
      </c>
    </row>
    <row r="35" spans="1:11" x14ac:dyDescent="0.25">
      <c r="A35">
        <v>74</v>
      </c>
      <c r="B35" t="s">
        <v>42</v>
      </c>
      <c r="C35">
        <v>11</v>
      </c>
      <c r="D35">
        <v>4</v>
      </c>
      <c r="E35" s="7">
        <f t="shared" si="2"/>
        <v>0.36363636363636365</v>
      </c>
      <c r="G35">
        <v>52</v>
      </c>
      <c r="H35" t="s">
        <v>49</v>
      </c>
      <c r="I35">
        <v>38</v>
      </c>
      <c r="J35">
        <v>24</v>
      </c>
      <c r="K35" s="7">
        <f t="shared" si="3"/>
        <v>0.63157894736842102</v>
      </c>
    </row>
    <row r="36" spans="1:11" x14ac:dyDescent="0.25">
      <c r="A36">
        <v>100</v>
      </c>
      <c r="B36" t="s">
        <v>43</v>
      </c>
      <c r="C36">
        <v>50</v>
      </c>
      <c r="D36">
        <v>35</v>
      </c>
      <c r="E36" s="7">
        <f t="shared" si="2"/>
        <v>0.7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20</v>
      </c>
      <c r="E37" s="7">
        <f t="shared" si="2"/>
        <v>0.68965517241379315</v>
      </c>
      <c r="G37">
        <v>91</v>
      </c>
      <c r="H37" t="s">
        <v>50</v>
      </c>
      <c r="I37">
        <v>49</v>
      </c>
      <c r="J37">
        <v>26</v>
      </c>
      <c r="K37" s="7">
        <f t="shared" ref="K37:K41" si="4">SUM(J37/I37)</f>
        <v>0.53061224489795922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31</v>
      </c>
      <c r="K38" s="7">
        <f t="shared" si="4"/>
        <v>0.70454545454545459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270</v>
      </c>
      <c r="E40" s="8">
        <f t="shared" si="2"/>
        <v>0.67500000000000004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252</v>
      </c>
      <c r="K41" s="7">
        <f t="shared" si="4"/>
        <v>0.60576923076923073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6</v>
      </c>
      <c r="E53" s="7">
        <f t="shared" ref="E53:E59" si="5">SUM(D53/C53)</f>
        <v>0.18181818181818182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9</v>
      </c>
      <c r="E54" s="7">
        <f t="shared" si="5"/>
        <v>0.39130434782608697</v>
      </c>
      <c r="G54">
        <v>20</v>
      </c>
      <c r="H54" t="s">
        <v>62</v>
      </c>
      <c r="I54">
        <v>105</v>
      </c>
      <c r="J54">
        <v>64</v>
      </c>
      <c r="K54" s="7">
        <f t="shared" ref="K54:K57" si="6">SUM(J54/I54)</f>
        <v>0.60952380952380958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22</v>
      </c>
      <c r="K55" s="7">
        <f t="shared" si="6"/>
        <v>0.6470588235294118</v>
      </c>
    </row>
    <row r="56" spans="1:11" x14ac:dyDescent="0.25">
      <c r="A56">
        <v>112</v>
      </c>
      <c r="B56" t="s">
        <v>59</v>
      </c>
      <c r="C56">
        <v>62</v>
      </c>
      <c r="D56">
        <v>32</v>
      </c>
      <c r="E56" s="7">
        <f t="shared" si="5"/>
        <v>0.5161290322580645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59</v>
      </c>
      <c r="E57" s="7">
        <f t="shared" si="5"/>
        <v>0.73750000000000004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33</v>
      </c>
      <c r="K58" s="7">
        <f>SUM(J58/I58)</f>
        <v>0.5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114</v>
      </c>
      <c r="E59" s="7">
        <f t="shared" si="5"/>
        <v>0.47107438016528924</v>
      </c>
      <c r="G59" s="1" t="s">
        <v>5</v>
      </c>
      <c r="H59" s="1"/>
      <c r="I59" s="1">
        <f>SUM(I52:I58)</f>
        <v>369</v>
      </c>
      <c r="J59" s="1">
        <f>SUM(J54:J58)</f>
        <v>253</v>
      </c>
      <c r="K59" s="8">
        <f>SUM(J59/I59)</f>
        <v>0.68563685636856364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76</v>
      </c>
      <c r="K65" s="7">
        <f>SUM(J65/I65)</f>
        <v>0.53521126760563376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76</v>
      </c>
      <c r="K66" s="7">
        <f>SUM(J66/I66)</f>
        <v>0.53521126760563376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40</v>
      </c>
      <c r="E68" s="7">
        <f t="shared" si="7"/>
        <v>0.58823529411764708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509</v>
      </c>
      <c r="K70" s="7">
        <f t="shared" ref="K70:K78" si="8">SUM(J70/I70)</f>
        <v>0.62917181705809644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639</v>
      </c>
      <c r="K71" s="7">
        <f t="shared" si="8"/>
        <v>0.69607843137254899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270</v>
      </c>
      <c r="K72" s="7">
        <f t="shared" si="8"/>
        <v>0.67500000000000004</v>
      </c>
      <c r="L72" s="20" t="s">
        <v>111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26</v>
      </c>
      <c r="E73" s="7">
        <f t="shared" si="7"/>
        <v>0.60465116279069764</v>
      </c>
      <c r="H73" t="s">
        <v>82</v>
      </c>
      <c r="I73">
        <f>I41</f>
        <v>416</v>
      </c>
      <c r="J73">
        <v>252</v>
      </c>
      <c r="K73" s="7">
        <f t="shared" si="8"/>
        <v>0.60576923076923073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114</v>
      </c>
      <c r="K74" s="7">
        <f t="shared" si="8"/>
        <v>0.47107438016528924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180</v>
      </c>
      <c r="E75" s="8">
        <f t="shared" si="7"/>
        <v>0.65693430656934304</v>
      </c>
      <c r="H75" t="s">
        <v>84</v>
      </c>
      <c r="I75">
        <f>I59</f>
        <v>369</v>
      </c>
      <c r="J75">
        <v>253</v>
      </c>
      <c r="K75" s="7">
        <f t="shared" si="8"/>
        <v>0.68563685636856364</v>
      </c>
      <c r="L75" s="20" t="s">
        <v>106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180</v>
      </c>
      <c r="K76" s="7">
        <f t="shared" si="8"/>
        <v>0.65693430656934304</v>
      </c>
      <c r="L76" s="20" t="s">
        <v>107</v>
      </c>
      <c r="M76" s="17"/>
    </row>
    <row r="77" spans="1:13" x14ac:dyDescent="0.25">
      <c r="H77" t="s">
        <v>86</v>
      </c>
      <c r="I77">
        <v>142</v>
      </c>
      <c r="J77">
        <v>81</v>
      </c>
      <c r="K77" s="7">
        <f t="shared" si="8"/>
        <v>0.57042253521126762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2298</v>
      </c>
      <c r="K78" s="8">
        <f t="shared" si="8"/>
        <v>0.64369747899159668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3E34-4FBF-424E-AAB8-85C2C9153B02}">
  <sheetPr>
    <pageSetUpPr fitToPage="1"/>
  </sheetPr>
  <dimension ref="A1:M79"/>
  <sheetViews>
    <sheetView topLeftCell="A49" workbookViewId="0">
      <selection activeCell="C85" sqref="C85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129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48</v>
      </c>
      <c r="E6" s="7">
        <f>SUM(D6/C6)</f>
        <v>0.45283018867924529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14</v>
      </c>
      <c r="E7" s="7">
        <f t="shared" ref="E7:E21" si="1">SUM(D7/C7)</f>
        <v>0.63636363636363635</v>
      </c>
      <c r="G7">
        <v>17</v>
      </c>
      <c r="H7" t="s">
        <v>21</v>
      </c>
      <c r="I7">
        <v>45</v>
      </c>
      <c r="J7">
        <v>36</v>
      </c>
      <c r="K7" s="7">
        <f t="shared" si="0"/>
        <v>0.8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22</v>
      </c>
      <c r="E9" s="7">
        <f t="shared" si="1"/>
        <v>0.61111111111111116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11</v>
      </c>
      <c r="E10" s="7">
        <f t="shared" si="1"/>
        <v>0.6470588235294118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43</v>
      </c>
      <c r="E11" s="7">
        <f t="shared" si="1"/>
        <v>0.66153846153846152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122</v>
      </c>
      <c r="E12" s="7">
        <f t="shared" si="1"/>
        <v>0.59803921568627449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25</v>
      </c>
      <c r="E13" s="7">
        <f t="shared" si="1"/>
        <v>0.59523809523809523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10</v>
      </c>
      <c r="K16" s="7">
        <f t="shared" si="0"/>
        <v>0.47619047619047616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27</v>
      </c>
      <c r="K17" s="7">
        <f t="shared" si="0"/>
        <v>1.0384615384615385</v>
      </c>
      <c r="L17" s="17" t="s">
        <v>125</v>
      </c>
    </row>
    <row r="18" spans="1:13" x14ac:dyDescent="0.25">
      <c r="A18">
        <v>154</v>
      </c>
      <c r="B18" t="s">
        <v>12</v>
      </c>
      <c r="C18">
        <v>31</v>
      </c>
      <c r="D18">
        <v>35</v>
      </c>
      <c r="E18" s="7">
        <f t="shared" si="1"/>
        <v>1.1290322580645162</v>
      </c>
      <c r="F18" s="17" t="s">
        <v>125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45</v>
      </c>
      <c r="E19" s="7">
        <f t="shared" si="1"/>
        <v>0.78947368421052633</v>
      </c>
      <c r="G19">
        <v>165</v>
      </c>
      <c r="H19" t="s">
        <v>32</v>
      </c>
      <c r="I19">
        <v>157</v>
      </c>
      <c r="J19">
        <v>115</v>
      </c>
      <c r="K19" s="7">
        <f t="shared" si="0"/>
        <v>0.73248407643312097</v>
      </c>
    </row>
    <row r="20" spans="1:13" x14ac:dyDescent="0.25">
      <c r="A20">
        <v>209</v>
      </c>
      <c r="B20" t="s">
        <v>17</v>
      </c>
      <c r="C20">
        <v>36</v>
      </c>
      <c r="D20">
        <v>20</v>
      </c>
      <c r="E20" s="7">
        <f t="shared" si="1"/>
        <v>0.55555555555555558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491</v>
      </c>
      <c r="E21" s="7">
        <f t="shared" si="1"/>
        <v>0.60692212608158225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164</v>
      </c>
      <c r="K23" s="7">
        <f t="shared" si="0"/>
        <v>0.75576036866359442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620</v>
      </c>
      <c r="K25" s="8">
        <f t="shared" si="0"/>
        <v>0.6753812636165577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77</v>
      </c>
      <c r="E31" s="7">
        <f t="shared" ref="E31:E40" si="2">SUM(D31/C31)</f>
        <v>0.53103448275862064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36</v>
      </c>
      <c r="K32" s="7">
        <f t="shared" si="3"/>
        <v>0.6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15</v>
      </c>
      <c r="K33" s="7">
        <f t="shared" si="3"/>
        <v>0.36585365853658536</v>
      </c>
    </row>
    <row r="34" spans="1:11" x14ac:dyDescent="0.25">
      <c r="A34">
        <v>63</v>
      </c>
      <c r="B34" t="s">
        <v>92</v>
      </c>
      <c r="C34">
        <v>20</v>
      </c>
      <c r="D34">
        <v>19</v>
      </c>
      <c r="E34" s="7">
        <f t="shared" si="2"/>
        <v>0.95</v>
      </c>
      <c r="G34">
        <v>26</v>
      </c>
      <c r="H34" t="s">
        <v>88</v>
      </c>
      <c r="I34">
        <v>75</v>
      </c>
      <c r="J34">
        <v>61</v>
      </c>
      <c r="K34" s="7">
        <f t="shared" si="3"/>
        <v>0.81333333333333335</v>
      </c>
    </row>
    <row r="35" spans="1:11" x14ac:dyDescent="0.25">
      <c r="A35">
        <v>74</v>
      </c>
      <c r="B35" t="s">
        <v>42</v>
      </c>
      <c r="C35">
        <v>11</v>
      </c>
      <c r="D35">
        <v>1</v>
      </c>
      <c r="E35" s="7">
        <f t="shared" si="2"/>
        <v>9.0909090909090912E-2</v>
      </c>
      <c r="G35">
        <v>52</v>
      </c>
      <c r="H35" t="s">
        <v>49</v>
      </c>
      <c r="I35">
        <v>38</v>
      </c>
      <c r="J35">
        <v>23</v>
      </c>
      <c r="K35" s="7">
        <f t="shared" si="3"/>
        <v>0.60526315789473684</v>
      </c>
    </row>
    <row r="36" spans="1:11" x14ac:dyDescent="0.25">
      <c r="A36">
        <v>100</v>
      </c>
      <c r="B36" t="s">
        <v>43</v>
      </c>
      <c r="C36">
        <v>50</v>
      </c>
      <c r="D36">
        <v>31</v>
      </c>
      <c r="E36" s="7">
        <f t="shared" si="2"/>
        <v>0.62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19</v>
      </c>
      <c r="E37" s="7">
        <f t="shared" si="2"/>
        <v>0.65517241379310343</v>
      </c>
      <c r="G37">
        <v>91</v>
      </c>
      <c r="H37" t="s">
        <v>50</v>
      </c>
      <c r="I37">
        <v>49</v>
      </c>
      <c r="J37">
        <v>21</v>
      </c>
      <c r="K37" s="7">
        <f t="shared" ref="K37:K41" si="4">SUM(J37/I37)</f>
        <v>0.42857142857142855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27</v>
      </c>
      <c r="K39" s="7">
        <f t="shared" si="4"/>
        <v>0.49090909090909091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262</v>
      </c>
      <c r="E40" s="8">
        <f t="shared" si="2"/>
        <v>0.65500000000000003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244</v>
      </c>
      <c r="K41" s="7">
        <f t="shared" si="4"/>
        <v>0.58653846153846156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57</v>
      </c>
      <c r="K54" s="7">
        <f t="shared" ref="K54:K57" si="6">SUM(J54/I54)</f>
        <v>0.54285714285714282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30</v>
      </c>
      <c r="E56" s="7">
        <f t="shared" si="5"/>
        <v>0.4838709677419355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58</v>
      </c>
      <c r="E57" s="7">
        <f t="shared" si="5"/>
        <v>0.72499999999999998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22</v>
      </c>
      <c r="K58" s="7">
        <f>SUM(J58/I58)</f>
        <v>0.33333333333333331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102</v>
      </c>
      <c r="E59" s="7">
        <f t="shared" si="5"/>
        <v>0.42148760330578511</v>
      </c>
      <c r="G59" s="1" t="s">
        <v>5</v>
      </c>
      <c r="H59" s="1"/>
      <c r="I59" s="1">
        <f>SUM(I52:I58)</f>
        <v>369</v>
      </c>
      <c r="J59" s="1">
        <f>SUM(J54:J58)</f>
        <v>230</v>
      </c>
      <c r="K59" s="8">
        <f>SUM(J59/I59)</f>
        <v>0.62330623306233057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76</v>
      </c>
      <c r="K65" s="7">
        <f>SUM(J65/I65)</f>
        <v>0.53521126760563376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76</v>
      </c>
      <c r="K66" s="7">
        <f>SUM(J66/I66)</f>
        <v>0.53521126760563376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39</v>
      </c>
      <c r="E68" s="7">
        <f t="shared" si="7"/>
        <v>0.57352941176470584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491</v>
      </c>
      <c r="K70" s="7">
        <f t="shared" ref="K70:K78" si="8">SUM(J70/I70)</f>
        <v>0.60692212608158225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620</v>
      </c>
      <c r="K71" s="7">
        <f t="shared" si="8"/>
        <v>0.6753812636165577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262</v>
      </c>
      <c r="K72" s="7">
        <f t="shared" si="8"/>
        <v>0.65500000000000003</v>
      </c>
      <c r="L72" s="20" t="s">
        <v>111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26</v>
      </c>
      <c r="E73" s="7">
        <f t="shared" si="7"/>
        <v>0.60465116279069764</v>
      </c>
      <c r="H73" t="s">
        <v>82</v>
      </c>
      <c r="I73">
        <f>I41</f>
        <v>416</v>
      </c>
      <c r="J73">
        <v>244</v>
      </c>
      <c r="K73" s="7">
        <f t="shared" si="8"/>
        <v>0.58653846153846156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102</v>
      </c>
      <c r="K74" s="7">
        <f t="shared" si="8"/>
        <v>0.42148760330578511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179</v>
      </c>
      <c r="E75" s="8">
        <f t="shared" si="7"/>
        <v>0.65328467153284675</v>
      </c>
      <c r="H75" t="s">
        <v>84</v>
      </c>
      <c r="I75">
        <f>I59</f>
        <v>369</v>
      </c>
      <c r="J75">
        <v>230</v>
      </c>
      <c r="K75" s="7">
        <f t="shared" si="8"/>
        <v>0.62330623306233057</v>
      </c>
      <c r="L75" s="20" t="s">
        <v>107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179</v>
      </c>
      <c r="K76" s="7">
        <f t="shared" si="8"/>
        <v>0.65328467153284675</v>
      </c>
      <c r="L76" s="20" t="s">
        <v>106</v>
      </c>
      <c r="M76" s="17"/>
    </row>
    <row r="77" spans="1:13" x14ac:dyDescent="0.25">
      <c r="H77" t="s">
        <v>86</v>
      </c>
      <c r="I77">
        <v>142</v>
      </c>
      <c r="J77">
        <v>79</v>
      </c>
      <c r="K77" s="7">
        <f t="shared" si="8"/>
        <v>0.55633802816901412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2207</v>
      </c>
      <c r="K78" s="8">
        <f t="shared" si="8"/>
        <v>0.61820728291316529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BAA3-0CCD-4D4D-A553-7377012DE635}">
  <sheetPr>
    <pageSetUpPr fitToPage="1"/>
  </sheetPr>
  <dimension ref="A1:M79"/>
  <sheetViews>
    <sheetView workbookViewId="0">
      <selection activeCell="L18" sqref="L18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126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47</v>
      </c>
      <c r="E6" s="7">
        <f>SUM(D6/C6)</f>
        <v>0.44339622641509435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33</v>
      </c>
      <c r="K7" s="7">
        <f t="shared" si="0"/>
        <v>0.73333333333333328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22</v>
      </c>
      <c r="E9" s="7">
        <f t="shared" si="1"/>
        <v>0.61111111111111116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11</v>
      </c>
      <c r="E10" s="7">
        <f t="shared" si="1"/>
        <v>0.6470588235294118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41</v>
      </c>
      <c r="E11" s="7">
        <f t="shared" si="1"/>
        <v>0.63076923076923075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121</v>
      </c>
      <c r="E12" s="7">
        <f t="shared" si="1"/>
        <v>0.59313725490196079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25</v>
      </c>
      <c r="E13" s="7">
        <f t="shared" si="1"/>
        <v>0.59523809523809523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17</v>
      </c>
      <c r="E16" s="7">
        <f t="shared" si="1"/>
        <v>0.58620689655172409</v>
      </c>
      <c r="G16">
        <v>88</v>
      </c>
      <c r="H16" t="s">
        <v>30</v>
      </c>
      <c r="I16">
        <v>21</v>
      </c>
      <c r="J16">
        <v>9</v>
      </c>
      <c r="K16" s="7">
        <f t="shared" si="0"/>
        <v>0.42857142857142855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26</v>
      </c>
      <c r="K17" s="7">
        <f t="shared" si="0"/>
        <v>1</v>
      </c>
      <c r="L17" s="17" t="s">
        <v>123</v>
      </c>
    </row>
    <row r="18" spans="1:13" x14ac:dyDescent="0.25">
      <c r="A18">
        <v>154</v>
      </c>
      <c r="B18" t="s">
        <v>12</v>
      </c>
      <c r="C18">
        <v>31</v>
      </c>
      <c r="D18">
        <v>34</v>
      </c>
      <c r="E18" s="7">
        <f t="shared" si="1"/>
        <v>1.096774193548387</v>
      </c>
      <c r="F18" s="17" t="s">
        <v>125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45</v>
      </c>
      <c r="E19" s="7">
        <f t="shared" si="1"/>
        <v>0.78947368421052633</v>
      </c>
      <c r="G19">
        <v>165</v>
      </c>
      <c r="H19" t="s">
        <v>32</v>
      </c>
      <c r="I19">
        <v>157</v>
      </c>
      <c r="J19">
        <v>107</v>
      </c>
      <c r="K19" s="7">
        <f t="shared" si="0"/>
        <v>0.68152866242038213</v>
      </c>
    </row>
    <row r="20" spans="1:13" x14ac:dyDescent="0.25">
      <c r="A20">
        <v>209</v>
      </c>
      <c r="B20" t="s">
        <v>17</v>
      </c>
      <c r="C20">
        <v>36</v>
      </c>
      <c r="D20">
        <v>20</v>
      </c>
      <c r="E20" s="7">
        <f t="shared" si="1"/>
        <v>0.55555555555555558</v>
      </c>
      <c r="G20">
        <v>174</v>
      </c>
      <c r="H20" t="s">
        <v>33</v>
      </c>
      <c r="I20">
        <v>43</v>
      </c>
      <c r="J20">
        <v>17</v>
      </c>
      <c r="K20" s="7">
        <f t="shared" si="0"/>
        <v>0.39534883720930231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473</v>
      </c>
      <c r="E21" s="7">
        <f t="shared" si="1"/>
        <v>0.58467243510506794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155</v>
      </c>
      <c r="K23" s="7">
        <f t="shared" si="0"/>
        <v>0.7142857142857143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598</v>
      </c>
      <c r="K25" s="8">
        <f t="shared" si="0"/>
        <v>0.65141612200435728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69</v>
      </c>
      <c r="E31" s="7">
        <f t="shared" ref="E31:E40" si="2">SUM(D31/C31)</f>
        <v>0.47586206896551725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33</v>
      </c>
      <c r="E32" s="7">
        <f t="shared" si="2"/>
        <v>0.75</v>
      </c>
      <c r="G32">
        <v>14</v>
      </c>
      <c r="H32" t="s">
        <v>47</v>
      </c>
      <c r="I32">
        <v>60</v>
      </c>
      <c r="J32">
        <v>36</v>
      </c>
      <c r="K32" s="7">
        <f t="shared" si="3"/>
        <v>0.6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15</v>
      </c>
      <c r="K33" s="7">
        <f t="shared" si="3"/>
        <v>0.36585365853658536</v>
      </c>
    </row>
    <row r="34" spans="1:11" x14ac:dyDescent="0.25">
      <c r="A34">
        <v>63</v>
      </c>
      <c r="B34" t="s">
        <v>92</v>
      </c>
      <c r="C34">
        <v>20</v>
      </c>
      <c r="D34">
        <v>18</v>
      </c>
      <c r="E34" s="7">
        <f t="shared" si="2"/>
        <v>0.9</v>
      </c>
      <c r="G34">
        <v>26</v>
      </c>
      <c r="H34" t="s">
        <v>88</v>
      </c>
      <c r="I34">
        <v>75</v>
      </c>
      <c r="J34">
        <v>57</v>
      </c>
      <c r="K34" s="7">
        <f t="shared" si="3"/>
        <v>0.76</v>
      </c>
    </row>
    <row r="35" spans="1:11" x14ac:dyDescent="0.25">
      <c r="A35">
        <v>74</v>
      </c>
      <c r="B35" t="s">
        <v>42</v>
      </c>
      <c r="C35">
        <v>11</v>
      </c>
      <c r="D35">
        <v>1</v>
      </c>
      <c r="E35" s="7">
        <f t="shared" si="2"/>
        <v>9.0909090909090912E-2</v>
      </c>
      <c r="G35">
        <v>52</v>
      </c>
      <c r="H35" t="s">
        <v>49</v>
      </c>
      <c r="I35">
        <v>38</v>
      </c>
      <c r="J35">
        <v>23</v>
      </c>
      <c r="K35" s="7">
        <f t="shared" si="3"/>
        <v>0.60526315789473684</v>
      </c>
    </row>
    <row r="36" spans="1:11" x14ac:dyDescent="0.25">
      <c r="A36">
        <v>100</v>
      </c>
      <c r="B36" t="s">
        <v>43</v>
      </c>
      <c r="C36">
        <v>50</v>
      </c>
      <c r="D36">
        <v>31</v>
      </c>
      <c r="E36" s="7">
        <f t="shared" si="2"/>
        <v>0.62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19</v>
      </c>
      <c r="E37" s="7">
        <f t="shared" si="2"/>
        <v>0.65517241379310343</v>
      </c>
      <c r="G37">
        <v>91</v>
      </c>
      <c r="H37" t="s">
        <v>50</v>
      </c>
      <c r="I37">
        <v>49</v>
      </c>
      <c r="J37">
        <v>21</v>
      </c>
      <c r="K37" s="7">
        <f t="shared" ref="K37:K41" si="4">SUM(J37/I37)</f>
        <v>0.42857142857142855</v>
      </c>
    </row>
    <row r="38" spans="1:11" x14ac:dyDescent="0.25">
      <c r="A38">
        <v>176</v>
      </c>
      <c r="B38" t="s">
        <v>45</v>
      </c>
      <c r="C38">
        <v>49</v>
      </c>
      <c r="D38">
        <v>35</v>
      </c>
      <c r="E38" s="7">
        <f t="shared" si="2"/>
        <v>0.7142857142857143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253</v>
      </c>
      <c r="E40" s="8">
        <f t="shared" si="2"/>
        <v>0.63249999999999995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238</v>
      </c>
      <c r="K41" s="7">
        <f t="shared" si="4"/>
        <v>0.57211538461538458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54</v>
      </c>
      <c r="K54" s="7">
        <f t="shared" ref="K54:K57" si="6">SUM(J54/I54)</f>
        <v>0.51428571428571423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29</v>
      </c>
      <c r="E56" s="7">
        <f t="shared" si="5"/>
        <v>0.46774193548387094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58</v>
      </c>
      <c r="E57" s="7">
        <f t="shared" si="5"/>
        <v>0.72499999999999998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22</v>
      </c>
      <c r="K58" s="7">
        <f>SUM(J58/I58)</f>
        <v>0.33333333333333331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101</v>
      </c>
      <c r="E59" s="7">
        <f t="shared" si="5"/>
        <v>0.41735537190082644</v>
      </c>
      <c r="G59" s="1" t="s">
        <v>5</v>
      </c>
      <c r="H59" s="1"/>
      <c r="I59" s="1">
        <f>SUM(I52:I58)</f>
        <v>369</v>
      </c>
      <c r="J59" s="1">
        <f>SUM(J54:J58)</f>
        <v>227</v>
      </c>
      <c r="K59" s="8">
        <f>SUM(J59/I59)</f>
        <v>0.61517615176151763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76</v>
      </c>
      <c r="K65" s="7">
        <f>SUM(J65/I65)</f>
        <v>0.53521126760563376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76</v>
      </c>
      <c r="K66" s="7">
        <f>SUM(J66/I66)</f>
        <v>0.53521126760563376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39</v>
      </c>
      <c r="E68" s="7">
        <f t="shared" si="7"/>
        <v>0.57352941176470584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473</v>
      </c>
      <c r="K70" s="7">
        <f t="shared" ref="K70:K78" si="8">SUM(J70/I70)</f>
        <v>0.58467243510506794</v>
      </c>
      <c r="L70" s="20" t="s">
        <v>109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598</v>
      </c>
      <c r="K71" s="7">
        <f t="shared" si="8"/>
        <v>0.65141612200435728</v>
      </c>
      <c r="L71" s="20" t="s">
        <v>110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253</v>
      </c>
      <c r="K72" s="7">
        <f t="shared" si="8"/>
        <v>0.63249999999999995</v>
      </c>
      <c r="L72" s="20" t="s">
        <v>111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25</v>
      </c>
      <c r="E73" s="7">
        <f t="shared" si="7"/>
        <v>0.58139534883720934</v>
      </c>
      <c r="H73" t="s">
        <v>82</v>
      </c>
      <c r="I73">
        <f>I41</f>
        <v>416</v>
      </c>
      <c r="J73">
        <v>238</v>
      </c>
      <c r="K73" s="7">
        <f t="shared" si="8"/>
        <v>0.57211538461538458</v>
      </c>
      <c r="L73" s="20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46</v>
      </c>
      <c r="E74" s="7">
        <f t="shared" si="7"/>
        <v>0.95833333333333337</v>
      </c>
      <c r="H74" t="s">
        <v>83</v>
      </c>
      <c r="I74">
        <f>C59</f>
        <v>242</v>
      </c>
      <c r="J74">
        <v>101</v>
      </c>
      <c r="K74" s="7">
        <f t="shared" si="8"/>
        <v>0.41735537190082644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178</v>
      </c>
      <c r="E75" s="8">
        <f t="shared" si="7"/>
        <v>0.64963503649635035</v>
      </c>
      <c r="H75" t="s">
        <v>84</v>
      </c>
      <c r="I75">
        <f>I59</f>
        <v>369</v>
      </c>
      <c r="J75">
        <v>227</v>
      </c>
      <c r="K75" s="7">
        <f t="shared" si="8"/>
        <v>0.61517615176151763</v>
      </c>
      <c r="L75" s="20" t="s">
        <v>107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178</v>
      </c>
      <c r="K76" s="7">
        <f t="shared" si="8"/>
        <v>0.64963503649635035</v>
      </c>
      <c r="L76" s="20" t="s">
        <v>106</v>
      </c>
      <c r="M76" s="17"/>
    </row>
    <row r="77" spans="1:13" x14ac:dyDescent="0.25">
      <c r="H77" t="s">
        <v>86</v>
      </c>
      <c r="I77">
        <v>142</v>
      </c>
      <c r="J77">
        <v>76</v>
      </c>
      <c r="K77" s="7">
        <f t="shared" si="8"/>
        <v>0.53521126760563376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2144</v>
      </c>
      <c r="K78" s="8">
        <f t="shared" si="8"/>
        <v>0.60056022408963583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EB57-A306-4827-B5B4-24CACBE7FD17}">
  <sheetPr>
    <pageSetUpPr fitToPage="1"/>
  </sheetPr>
  <dimension ref="A1:M79"/>
  <sheetViews>
    <sheetView topLeftCell="A27" workbookViewId="0">
      <selection activeCell="L75" sqref="L75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127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115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47</v>
      </c>
      <c r="E6" s="7">
        <f>SUM(D6/C6)</f>
        <v>0.44339622641509435</v>
      </c>
      <c r="G6">
        <v>10</v>
      </c>
      <c r="H6" t="s">
        <v>20</v>
      </c>
      <c r="I6">
        <v>20</v>
      </c>
      <c r="J6">
        <v>15</v>
      </c>
      <c r="K6" s="7">
        <f t="shared" ref="K6:K25" si="0">SUM(J6/I6)</f>
        <v>0.75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33</v>
      </c>
      <c r="K7" s="7">
        <f t="shared" si="0"/>
        <v>0.73333333333333328</v>
      </c>
    </row>
    <row r="8" spans="1:11" x14ac:dyDescent="0.25">
      <c r="A8">
        <v>33</v>
      </c>
      <c r="B8" t="s">
        <v>8</v>
      </c>
      <c r="C8">
        <v>25</v>
      </c>
      <c r="D8">
        <v>1</v>
      </c>
      <c r="E8" s="7">
        <f t="shared" si="1"/>
        <v>0.04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21</v>
      </c>
      <c r="E9" s="7">
        <f t="shared" si="1"/>
        <v>0.58333333333333337</v>
      </c>
      <c r="G9">
        <v>45</v>
      </c>
      <c r="H9" t="s">
        <v>23</v>
      </c>
      <c r="I9">
        <v>123</v>
      </c>
      <c r="J9">
        <v>83</v>
      </c>
      <c r="K9" s="7">
        <f t="shared" si="0"/>
        <v>0.67479674796747968</v>
      </c>
    </row>
    <row r="10" spans="1:11" x14ac:dyDescent="0.25">
      <c r="A10">
        <v>56</v>
      </c>
      <c r="B10" t="s">
        <v>9</v>
      </c>
      <c r="C10">
        <v>17</v>
      </c>
      <c r="D10">
        <v>7</v>
      </c>
      <c r="E10" s="7">
        <f t="shared" si="1"/>
        <v>0.41176470588235292</v>
      </c>
      <c r="G10">
        <v>48</v>
      </c>
      <c r="H10" t="s">
        <v>24</v>
      </c>
      <c r="I10">
        <v>36</v>
      </c>
      <c r="J10">
        <v>32</v>
      </c>
      <c r="K10" s="7">
        <f t="shared" si="0"/>
        <v>0.88888888888888884</v>
      </c>
    </row>
    <row r="11" spans="1:11" x14ac:dyDescent="0.25">
      <c r="A11">
        <v>68</v>
      </c>
      <c r="B11" t="s">
        <v>10</v>
      </c>
      <c r="C11">
        <v>65</v>
      </c>
      <c r="D11">
        <v>38</v>
      </c>
      <c r="E11" s="7">
        <f t="shared" si="1"/>
        <v>0.58461538461538465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111</v>
      </c>
      <c r="E12" s="7">
        <f t="shared" si="1"/>
        <v>0.54411764705882348</v>
      </c>
      <c r="G12">
        <v>71</v>
      </c>
      <c r="H12" t="s">
        <v>26</v>
      </c>
      <c r="I12">
        <v>34</v>
      </c>
      <c r="J12">
        <v>23</v>
      </c>
      <c r="K12" s="7">
        <f t="shared" si="0"/>
        <v>0.67647058823529416</v>
      </c>
    </row>
    <row r="13" spans="1:11" x14ac:dyDescent="0.25">
      <c r="A13">
        <v>80</v>
      </c>
      <c r="B13" t="s">
        <v>12</v>
      </c>
      <c r="C13">
        <v>42</v>
      </c>
      <c r="D13">
        <v>24</v>
      </c>
      <c r="E13" s="7">
        <f t="shared" si="1"/>
        <v>0.5714285714285714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25</v>
      </c>
      <c r="E14" s="7">
        <f t="shared" si="1"/>
        <v>0.75757575757575757</v>
      </c>
      <c r="G14">
        <v>79</v>
      </c>
      <c r="H14" t="s">
        <v>28</v>
      </c>
      <c r="I14">
        <v>18</v>
      </c>
      <c r="J14">
        <v>17</v>
      </c>
      <c r="K14" s="7">
        <f t="shared" si="0"/>
        <v>0.94444444444444442</v>
      </c>
    </row>
    <row r="15" spans="1:11" x14ac:dyDescent="0.25">
      <c r="A15">
        <v>102</v>
      </c>
      <c r="B15" t="s">
        <v>13</v>
      </c>
      <c r="C15">
        <v>61</v>
      </c>
      <c r="D15">
        <v>32</v>
      </c>
      <c r="E15" s="7">
        <f t="shared" si="1"/>
        <v>0.52459016393442626</v>
      </c>
      <c r="G15">
        <v>83</v>
      </c>
      <c r="H15" t="s">
        <v>29</v>
      </c>
      <c r="I15">
        <v>35</v>
      </c>
      <c r="J15">
        <v>10</v>
      </c>
      <c r="K15" s="7">
        <f t="shared" si="0"/>
        <v>0.2857142857142857</v>
      </c>
    </row>
    <row r="16" spans="1:11" x14ac:dyDescent="0.25">
      <c r="A16">
        <v>133</v>
      </c>
      <c r="B16" t="s">
        <v>14</v>
      </c>
      <c r="C16">
        <v>29</v>
      </c>
      <c r="D16">
        <v>16</v>
      </c>
      <c r="E16" s="7">
        <f t="shared" si="1"/>
        <v>0.55172413793103448</v>
      </c>
      <c r="G16">
        <v>88</v>
      </c>
      <c r="H16" t="s">
        <v>30</v>
      </c>
      <c r="I16">
        <v>21</v>
      </c>
      <c r="J16">
        <v>9</v>
      </c>
      <c r="K16" s="7">
        <f t="shared" si="0"/>
        <v>0.42857142857142855</v>
      </c>
    </row>
    <row r="17" spans="1:13" x14ac:dyDescent="0.25">
      <c r="A17">
        <v>142</v>
      </c>
      <c r="B17" t="s">
        <v>15</v>
      </c>
      <c r="C17">
        <v>45</v>
      </c>
      <c r="D17">
        <v>31</v>
      </c>
      <c r="E17" s="7">
        <f t="shared" si="1"/>
        <v>0.68888888888888888</v>
      </c>
      <c r="G17">
        <v>89</v>
      </c>
      <c r="H17" t="s">
        <v>90</v>
      </c>
      <c r="I17">
        <v>26</v>
      </c>
      <c r="J17">
        <v>20</v>
      </c>
      <c r="K17" s="7">
        <f t="shared" si="0"/>
        <v>0.76923076923076927</v>
      </c>
    </row>
    <row r="18" spans="1:13" x14ac:dyDescent="0.25">
      <c r="A18">
        <v>154</v>
      </c>
      <c r="B18" t="s">
        <v>12</v>
      </c>
      <c r="C18">
        <v>31</v>
      </c>
      <c r="D18">
        <v>34</v>
      </c>
      <c r="E18" s="7">
        <f t="shared" si="1"/>
        <v>1.096774193548387</v>
      </c>
      <c r="F18" s="17" t="s">
        <v>125</v>
      </c>
      <c r="G18">
        <v>127</v>
      </c>
      <c r="H18" t="s">
        <v>31</v>
      </c>
      <c r="I18">
        <v>29</v>
      </c>
      <c r="J18">
        <v>1</v>
      </c>
      <c r="K18" s="7">
        <f t="shared" si="0"/>
        <v>3.4482758620689655E-2</v>
      </c>
    </row>
    <row r="19" spans="1:13" x14ac:dyDescent="0.25">
      <c r="A19">
        <v>197</v>
      </c>
      <c r="B19" t="s">
        <v>16</v>
      </c>
      <c r="C19">
        <v>57</v>
      </c>
      <c r="D19">
        <v>37</v>
      </c>
      <c r="E19" s="7">
        <f t="shared" si="1"/>
        <v>0.64912280701754388</v>
      </c>
      <c r="G19">
        <v>165</v>
      </c>
      <c r="H19" t="s">
        <v>32</v>
      </c>
      <c r="I19">
        <v>157</v>
      </c>
      <c r="J19">
        <v>107</v>
      </c>
      <c r="K19" s="7">
        <f t="shared" si="0"/>
        <v>0.68152866242038213</v>
      </c>
    </row>
    <row r="20" spans="1:13" x14ac:dyDescent="0.25">
      <c r="A20">
        <v>209</v>
      </c>
      <c r="B20" t="s">
        <v>17</v>
      </c>
      <c r="C20">
        <v>36</v>
      </c>
      <c r="D20">
        <v>13</v>
      </c>
      <c r="E20" s="7">
        <f t="shared" si="1"/>
        <v>0.3611111111111111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438</v>
      </c>
      <c r="E21" s="7">
        <f t="shared" si="1"/>
        <v>0.54140914709517929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19</v>
      </c>
      <c r="K22" s="7">
        <f t="shared" si="0"/>
        <v>0.86363636363636365</v>
      </c>
    </row>
    <row r="23" spans="1:13" x14ac:dyDescent="0.25">
      <c r="G23">
        <v>196</v>
      </c>
      <c r="H23" t="s">
        <v>35</v>
      </c>
      <c r="I23">
        <v>217</v>
      </c>
      <c r="J23">
        <v>148</v>
      </c>
      <c r="K23" s="7">
        <f t="shared" si="0"/>
        <v>0.6820276497695853</v>
      </c>
    </row>
    <row r="24" spans="1:13" x14ac:dyDescent="0.25">
      <c r="G24">
        <v>204</v>
      </c>
      <c r="H24" t="s">
        <v>36</v>
      </c>
      <c r="I24">
        <v>25</v>
      </c>
      <c r="J24">
        <v>21</v>
      </c>
      <c r="K24" s="7">
        <f t="shared" si="0"/>
        <v>0.84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571</v>
      </c>
      <c r="K25" s="8">
        <f t="shared" si="0"/>
        <v>0.62200435729847492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69</v>
      </c>
      <c r="E31" s="7">
        <f t="shared" ref="E31:E40" si="2">SUM(D31/C31)</f>
        <v>0.47586206896551725</v>
      </c>
      <c r="G31">
        <v>13</v>
      </c>
      <c r="H31" t="s">
        <v>46</v>
      </c>
      <c r="I31">
        <v>32</v>
      </c>
      <c r="J31">
        <v>15</v>
      </c>
      <c r="K31" s="7">
        <f t="shared" ref="K31:K35" si="3">SUM(J31/I31)</f>
        <v>0.46875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28</v>
      </c>
      <c r="E32" s="7">
        <f t="shared" si="2"/>
        <v>0.63636363636363635</v>
      </c>
      <c r="G32">
        <v>14</v>
      </c>
      <c r="H32" t="s">
        <v>47</v>
      </c>
      <c r="I32">
        <v>60</v>
      </c>
      <c r="J32">
        <v>35</v>
      </c>
      <c r="K32" s="7">
        <f t="shared" si="3"/>
        <v>0.58333333333333337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26</v>
      </c>
      <c r="E33" s="7">
        <f t="shared" si="2"/>
        <v>0.9285714285714286</v>
      </c>
      <c r="G33">
        <v>19</v>
      </c>
      <c r="H33" t="s">
        <v>48</v>
      </c>
      <c r="I33">
        <v>41</v>
      </c>
      <c r="J33">
        <v>14</v>
      </c>
      <c r="K33" s="7">
        <f t="shared" si="3"/>
        <v>0.34146341463414637</v>
      </c>
    </row>
    <row r="34" spans="1:11" x14ac:dyDescent="0.25">
      <c r="A34">
        <v>63</v>
      </c>
      <c r="B34" t="s">
        <v>92</v>
      </c>
      <c r="C34">
        <v>20</v>
      </c>
      <c r="D34">
        <v>15</v>
      </c>
      <c r="E34" s="7">
        <f t="shared" si="2"/>
        <v>0.75</v>
      </c>
      <c r="G34">
        <v>26</v>
      </c>
      <c r="H34" t="s">
        <v>88</v>
      </c>
      <c r="I34">
        <v>75</v>
      </c>
      <c r="J34">
        <v>57</v>
      </c>
      <c r="K34" s="7">
        <f t="shared" si="3"/>
        <v>0.76</v>
      </c>
    </row>
    <row r="35" spans="1:11" x14ac:dyDescent="0.25">
      <c r="A35">
        <v>74</v>
      </c>
      <c r="B35" t="s">
        <v>42</v>
      </c>
      <c r="C35">
        <v>11</v>
      </c>
      <c r="D35">
        <v>1</v>
      </c>
      <c r="E35" s="7">
        <f t="shared" si="2"/>
        <v>9.0909090909090912E-2</v>
      </c>
      <c r="G35">
        <v>52</v>
      </c>
      <c r="H35" t="s">
        <v>49</v>
      </c>
      <c r="I35">
        <v>38</v>
      </c>
      <c r="J35">
        <v>23</v>
      </c>
      <c r="K35" s="7">
        <f t="shared" si="3"/>
        <v>0.60526315789473684</v>
      </c>
    </row>
    <row r="36" spans="1:11" x14ac:dyDescent="0.25">
      <c r="A36">
        <v>100</v>
      </c>
      <c r="B36" t="s">
        <v>43</v>
      </c>
      <c r="C36">
        <v>50</v>
      </c>
      <c r="D36">
        <v>31</v>
      </c>
      <c r="E36" s="7">
        <f t="shared" si="2"/>
        <v>0.62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18</v>
      </c>
      <c r="E37" s="7">
        <f t="shared" si="2"/>
        <v>0.62068965517241381</v>
      </c>
      <c r="G37">
        <v>91</v>
      </c>
      <c r="H37" t="s">
        <v>50</v>
      </c>
      <c r="I37">
        <v>49</v>
      </c>
      <c r="J37">
        <v>21</v>
      </c>
      <c r="K37" s="7">
        <f t="shared" ref="K37:K41" si="4">SUM(J37/I37)</f>
        <v>0.42857142857142855</v>
      </c>
    </row>
    <row r="38" spans="1:11" x14ac:dyDescent="0.25">
      <c r="A38">
        <v>176</v>
      </c>
      <c r="B38" t="s">
        <v>45</v>
      </c>
      <c r="C38">
        <v>49</v>
      </c>
      <c r="D38">
        <v>16</v>
      </c>
      <c r="E38" s="7">
        <f t="shared" si="2"/>
        <v>0.32653061224489793</v>
      </c>
      <c r="G38">
        <v>95</v>
      </c>
      <c r="H38" t="s">
        <v>51</v>
      </c>
      <c r="I38">
        <v>44</v>
      </c>
      <c r="J38">
        <v>30</v>
      </c>
      <c r="K38" s="7">
        <f t="shared" si="4"/>
        <v>0.68181818181818177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25</v>
      </c>
      <c r="K39" s="7">
        <f t="shared" si="4"/>
        <v>0.45454545454545453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225</v>
      </c>
      <c r="E40" s="8">
        <f t="shared" si="2"/>
        <v>0.5625</v>
      </c>
      <c r="G40">
        <v>111</v>
      </c>
      <c r="H40" t="s">
        <v>53</v>
      </c>
      <c r="I40">
        <v>22</v>
      </c>
      <c r="J40">
        <v>16</v>
      </c>
      <c r="K40" s="7">
        <f t="shared" si="4"/>
        <v>0.72727272727272729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236</v>
      </c>
      <c r="K41" s="7">
        <f t="shared" si="4"/>
        <v>0.56730769230769229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50</v>
      </c>
      <c r="K54" s="7">
        <f t="shared" ref="K54:K57" si="6">SUM(J54/I54)</f>
        <v>0.47619047619047616</v>
      </c>
    </row>
    <row r="55" spans="1:11" x14ac:dyDescent="0.25">
      <c r="A55">
        <v>104</v>
      </c>
      <c r="B55" t="s">
        <v>89</v>
      </c>
      <c r="C55">
        <v>20</v>
      </c>
      <c r="D55">
        <v>8</v>
      </c>
      <c r="E55" s="7">
        <f t="shared" si="5"/>
        <v>0.4</v>
      </c>
      <c r="G55">
        <v>22</v>
      </c>
      <c r="H55" t="s">
        <v>63</v>
      </c>
      <c r="I55">
        <v>34</v>
      </c>
      <c r="J55">
        <v>17</v>
      </c>
      <c r="K55" s="7">
        <f t="shared" si="6"/>
        <v>0.5</v>
      </c>
    </row>
    <row r="56" spans="1:11" x14ac:dyDescent="0.25">
      <c r="A56">
        <v>112</v>
      </c>
      <c r="B56" t="s">
        <v>59</v>
      </c>
      <c r="C56">
        <v>62</v>
      </c>
      <c r="D56">
        <v>25</v>
      </c>
      <c r="E56" s="7">
        <f t="shared" si="5"/>
        <v>0.40322580645161288</v>
      </c>
      <c r="G56">
        <v>27</v>
      </c>
      <c r="H56" t="s">
        <v>64</v>
      </c>
      <c r="I56">
        <v>42</v>
      </c>
      <c r="J56">
        <v>21</v>
      </c>
      <c r="K56" s="7">
        <f t="shared" si="6"/>
        <v>0.5</v>
      </c>
    </row>
    <row r="57" spans="1:11" x14ac:dyDescent="0.25">
      <c r="A57">
        <v>128</v>
      </c>
      <c r="B57" t="s">
        <v>60</v>
      </c>
      <c r="C57">
        <v>80</v>
      </c>
      <c r="D57">
        <v>58</v>
      </c>
      <c r="E57" s="7">
        <f t="shared" si="5"/>
        <v>0.72499999999999998</v>
      </c>
      <c r="G57">
        <v>46</v>
      </c>
      <c r="H57" t="s">
        <v>65</v>
      </c>
      <c r="I57">
        <v>122</v>
      </c>
      <c r="J57">
        <v>113</v>
      </c>
      <c r="K57" s="12">
        <f t="shared" si="6"/>
        <v>0.92622950819672134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22</v>
      </c>
      <c r="K58" s="7">
        <f>SUM(J58/I58)</f>
        <v>0.33333333333333331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97</v>
      </c>
      <c r="E59" s="7">
        <f t="shared" si="5"/>
        <v>0.40082644628099173</v>
      </c>
      <c r="G59" s="1" t="s">
        <v>5</v>
      </c>
      <c r="H59" s="1"/>
      <c r="I59" s="1">
        <f>SUM(I52:I58)</f>
        <v>369</v>
      </c>
      <c r="J59" s="1">
        <f>SUM(J54:J58)</f>
        <v>223</v>
      </c>
      <c r="K59" s="8">
        <f>SUM(J59/I59)</f>
        <v>0.60433604336043356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76</v>
      </c>
      <c r="K65" s="7">
        <v>0.53520000000000001</v>
      </c>
    </row>
    <row r="66" spans="1:13" x14ac:dyDescent="0.25">
      <c r="A66">
        <v>61</v>
      </c>
      <c r="B66" t="s">
        <v>68</v>
      </c>
      <c r="C66">
        <v>22</v>
      </c>
      <c r="D66">
        <v>10</v>
      </c>
      <c r="E66" s="7">
        <f t="shared" ref="E66:E75" si="7">SUM(D66/C66)</f>
        <v>0.45454545454545453</v>
      </c>
      <c r="H66" t="s">
        <v>5</v>
      </c>
      <c r="I66">
        <f>SUM(I65)</f>
        <v>142</v>
      </c>
      <c r="J66">
        <f>SUM(J65)</f>
        <v>76</v>
      </c>
      <c r="K66" s="7">
        <v>0.53520000000000001</v>
      </c>
    </row>
    <row r="67" spans="1:13" x14ac:dyDescent="0.25">
      <c r="A67">
        <v>64</v>
      </c>
      <c r="B67" t="s">
        <v>69</v>
      </c>
      <c r="C67">
        <v>14</v>
      </c>
      <c r="D67">
        <v>10</v>
      </c>
      <c r="E67" s="7">
        <f t="shared" si="7"/>
        <v>0.7142857142857143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39</v>
      </c>
      <c r="E68" s="7">
        <f t="shared" si="7"/>
        <v>0.57352941176470584</v>
      </c>
      <c r="H68" s="1" t="s">
        <v>77</v>
      </c>
      <c r="K68" s="7" t="s">
        <v>102</v>
      </c>
      <c r="L68" s="19" t="s">
        <v>113</v>
      </c>
    </row>
    <row r="69" spans="1:13" x14ac:dyDescent="0.25">
      <c r="A69">
        <v>69</v>
      </c>
      <c r="B69" t="s">
        <v>71</v>
      </c>
      <c r="C69">
        <v>12</v>
      </c>
      <c r="D69">
        <v>5</v>
      </c>
      <c r="E69" s="7">
        <f t="shared" si="7"/>
        <v>0.41666666666666669</v>
      </c>
      <c r="H69" s="1" t="s">
        <v>78</v>
      </c>
      <c r="I69" s="1" t="s">
        <v>2</v>
      </c>
      <c r="J69" s="1">
        <v>2024</v>
      </c>
      <c r="K69" s="8" t="s">
        <v>3</v>
      </c>
      <c r="L69" s="19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438</v>
      </c>
      <c r="K70" s="7">
        <f t="shared" ref="K70:K78" si="8">SUM(J70/I70)</f>
        <v>0.54140914709517929</v>
      </c>
      <c r="L70" s="20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5</v>
      </c>
      <c r="E71" s="7">
        <f t="shared" si="7"/>
        <v>0.25</v>
      </c>
      <c r="H71" t="s">
        <v>80</v>
      </c>
      <c r="I71">
        <f>I25</f>
        <v>918</v>
      </c>
      <c r="J71">
        <v>571</v>
      </c>
      <c r="K71" s="7">
        <f t="shared" si="8"/>
        <v>0.62200435729847492</v>
      </c>
      <c r="L71" s="20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17</v>
      </c>
      <c r="E72" s="7">
        <f t="shared" si="7"/>
        <v>0.70833333333333337</v>
      </c>
      <c r="H72" t="s">
        <v>81</v>
      </c>
      <c r="I72">
        <f>C40</f>
        <v>400</v>
      </c>
      <c r="J72">
        <v>225</v>
      </c>
      <c r="K72" s="7">
        <f t="shared" si="8"/>
        <v>0.5625</v>
      </c>
      <c r="L72" s="20" t="s">
        <v>109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25</v>
      </c>
      <c r="E73" s="7">
        <f t="shared" si="7"/>
        <v>0.58139534883720934</v>
      </c>
      <c r="H73" t="s">
        <v>82</v>
      </c>
      <c r="I73">
        <f>I41</f>
        <v>416</v>
      </c>
      <c r="J73">
        <v>236</v>
      </c>
      <c r="K73" s="7">
        <f t="shared" si="8"/>
        <v>0.56730769230769229</v>
      </c>
      <c r="L73" s="20" t="s">
        <v>107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41</v>
      </c>
      <c r="E74" s="7">
        <f t="shared" si="7"/>
        <v>0.85416666666666663</v>
      </c>
      <c r="H74" t="s">
        <v>83</v>
      </c>
      <c r="I74">
        <f>C59</f>
        <v>242</v>
      </c>
      <c r="J74">
        <v>97</v>
      </c>
      <c r="K74" s="7">
        <f t="shared" si="8"/>
        <v>0.40082644628099173</v>
      </c>
      <c r="L74" s="20" t="s">
        <v>105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173</v>
      </c>
      <c r="E75" s="8">
        <f t="shared" si="7"/>
        <v>0.63138686131386856</v>
      </c>
      <c r="H75" t="s">
        <v>84</v>
      </c>
      <c r="I75">
        <f>I59</f>
        <v>369</v>
      </c>
      <c r="J75">
        <v>223</v>
      </c>
      <c r="K75" s="7">
        <f t="shared" si="8"/>
        <v>0.60433604336043356</v>
      </c>
      <c r="L75" s="20" t="s">
        <v>111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173</v>
      </c>
      <c r="K76" s="7">
        <f t="shared" si="8"/>
        <v>0.63138686131386856</v>
      </c>
      <c r="L76" s="20" t="s">
        <v>110</v>
      </c>
      <c r="M76" s="17"/>
    </row>
    <row r="77" spans="1:13" x14ac:dyDescent="0.25">
      <c r="H77" t="s">
        <v>86</v>
      </c>
      <c r="I77">
        <v>142</v>
      </c>
      <c r="J77">
        <v>76</v>
      </c>
      <c r="K77" s="7">
        <f t="shared" si="8"/>
        <v>0.53521126760563376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2039</v>
      </c>
      <c r="K78" s="8">
        <f t="shared" si="8"/>
        <v>0.57114845938375347</v>
      </c>
    </row>
    <row r="79" spans="1:13" x14ac:dyDescent="0.25">
      <c r="K79" s="5"/>
    </row>
  </sheetData>
  <printOptions headings="1" gridLines="1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1.24.24</vt:lpstr>
      <vt:lpstr>1.17.24</vt:lpstr>
      <vt:lpstr>1.10.24</vt:lpstr>
      <vt:lpstr>1.3.24</vt:lpstr>
      <vt:lpstr>12.27.23</vt:lpstr>
      <vt:lpstr>12.20.23</vt:lpstr>
      <vt:lpstr>12.13.23</vt:lpstr>
      <vt:lpstr>12.6.23</vt:lpstr>
      <vt:lpstr>11.29.23</vt:lpstr>
      <vt:lpstr>11.22.23</vt:lpstr>
      <vt:lpstr>11.15.23</vt:lpstr>
      <vt:lpstr>11.8.23</vt:lpstr>
      <vt:lpstr>11.1.23</vt:lpstr>
      <vt:lpstr>10.25.23 </vt:lpstr>
      <vt:lpstr>10.18.23</vt:lpstr>
      <vt:lpstr>10.11.23</vt:lpstr>
      <vt:lpstr>10.5.23</vt:lpstr>
      <vt:lpstr>9.27.23</vt:lpstr>
      <vt:lpstr>9.20.23</vt:lpstr>
      <vt:lpstr>9.14.23</vt:lpstr>
      <vt:lpstr>8.3.23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Janice Sentivany</cp:lastModifiedBy>
  <cp:lastPrinted>2023-12-08T20:42:46Z</cp:lastPrinted>
  <dcterms:created xsi:type="dcterms:W3CDTF">2020-06-06T19:27:59Z</dcterms:created>
  <dcterms:modified xsi:type="dcterms:W3CDTF">2024-01-25T15:13:07Z</dcterms:modified>
</cp:coreProperties>
</file>